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ara.ferreira\Desktop\Arquivos\"/>
    </mc:Choice>
  </mc:AlternateContent>
  <xr:revisionPtr revIDLastSave="0" documentId="8_{0AC7E459-462E-4AE6-B1F1-81BD69198B19}" xr6:coauthVersionLast="36" xr6:coauthVersionMax="36" xr10:uidLastSave="{00000000-0000-0000-0000-000000000000}"/>
  <bookViews>
    <workbookView xWindow="0" yWindow="0" windowWidth="24720" windowHeight="12225" firstSheet="3" activeTab="6" xr2:uid="{00000000-000D-0000-FFFF-FFFF00000000}"/>
  </bookViews>
  <sheets>
    <sheet name="RESUMO" sheetId="11" r:id="rId1"/>
    <sheet name="Orçamento Sintético GO-210" sheetId="2" r:id="rId2"/>
    <sheet name="MOBI GO-210" sheetId="4" r:id="rId3"/>
    <sheet name="CRONOGRAMA GO-210" sheetId="5" r:id="rId4"/>
    <sheet name="Orçamento Sintético GO-301" sheetId="8" r:id="rId5"/>
    <sheet name="MOBI GO-301" sheetId="9" r:id="rId6"/>
    <sheet name="CRONOGRAMA GO-301" sheetId="10" r:id="rId7"/>
    <sheet name="Table T-247" sheetId="6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\c">#REF!</definedName>
    <definedName name="\I">#REF!</definedName>
    <definedName name="\S">#REF!</definedName>
    <definedName name="\x">#REF!</definedName>
    <definedName name="\z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\c">#REF!</definedName>
    <definedName name="__\P">#REF!</definedName>
    <definedName name="__\x">#REF!</definedName>
    <definedName name="___\P">#REF!</definedName>
    <definedName name="___\z">#REF!</definedName>
    <definedName name="____\0">#REF!</definedName>
    <definedName name="____\a">#REF!</definedName>
    <definedName name="____\I">#REF!</definedName>
    <definedName name="____\S">#REF!</definedName>
    <definedName name="____\z">#REF!</definedName>
    <definedName name="_____\z">#REF!</definedName>
    <definedName name="______\S">#REF!</definedName>
    <definedName name="_______\I">#REF!</definedName>
    <definedName name="________\0">#REF!</definedName>
    <definedName name="________\1">#REF!</definedName>
    <definedName name="________\2">#REF!</definedName>
    <definedName name="________\a">#REF!</definedName>
    <definedName name="________\I">#REF!</definedName>
    <definedName name="________\m">#REF!</definedName>
    <definedName name="________\p">#REF!</definedName>
    <definedName name="________\s">#REF!</definedName>
    <definedName name="___________________________PM334">#REF!</definedName>
    <definedName name="___________________________PM335">#REF!</definedName>
    <definedName name="___________________________pm346">#REF!</definedName>
    <definedName name="___________________________PM406">#REF!</definedName>
    <definedName name="___________________________PM970">#REF!</definedName>
    <definedName name="__________________________OUT98">#REF!</definedName>
    <definedName name="__________________________PL1">#REF!</definedName>
    <definedName name="__________________________PM334">#REF!</definedName>
    <definedName name="__________________________PM335">#REF!</definedName>
    <definedName name="__________________________pm346">#REF!</definedName>
    <definedName name="__________________________PM406">#REF!</definedName>
    <definedName name="__________________________PM970">#REF!</definedName>
    <definedName name="_________________________OUT98">#REF!</definedName>
    <definedName name="_________________________PM334">#REF!</definedName>
    <definedName name="_________________________PM335">#REF!</definedName>
    <definedName name="_________________________pm346">#REF!</definedName>
    <definedName name="_________________________PM406">#REF!</definedName>
    <definedName name="_________________________PM970">#REF!</definedName>
    <definedName name="________________________OUT98">#REF!</definedName>
    <definedName name="________________________PM334">#REF!</definedName>
    <definedName name="________________________PM335">#REF!</definedName>
    <definedName name="________________________pm346">#REF!</definedName>
    <definedName name="________________________PM406">#REF!</definedName>
    <definedName name="________________________PM970">#REF!</definedName>
    <definedName name="_______________________OUT98">#REF!</definedName>
    <definedName name="_______________________PCM30">#REF!</definedName>
    <definedName name="_______________________PLA2">#REF!</definedName>
    <definedName name="_______________________PM334">#REF!</definedName>
    <definedName name="_______________________PM335">#REF!</definedName>
    <definedName name="_______________________pm346">#REF!</definedName>
    <definedName name="_______________________PM406">#REF!</definedName>
    <definedName name="_______________________PM970">#REF!</definedName>
    <definedName name="_______________________PTB10">#REF!</definedName>
    <definedName name="_______________________TOT7">#REF!</definedName>
    <definedName name="_______________________TSD2">#REF!</definedName>
    <definedName name="______________________CAP20">#REF!</definedName>
    <definedName name="______________________la2">#REF!</definedName>
    <definedName name="______________________OUT98">#REF!</definedName>
    <definedName name="______________________PCM30">#REF!</definedName>
    <definedName name="______________________PLA2">#REF!</definedName>
    <definedName name="______________________PM334">#REF!</definedName>
    <definedName name="______________________PM335">#REF!</definedName>
    <definedName name="______________________pm346">#REF!</definedName>
    <definedName name="______________________PM406">#REF!</definedName>
    <definedName name="______________________PM970">#REF!</definedName>
    <definedName name="______________________PTB10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OT7">#REF!</definedName>
    <definedName name="______________________TSD2">#REF!</definedName>
    <definedName name="_____________________CAP20">#REF!</definedName>
    <definedName name="_____________________CCM30">#REF!</definedName>
    <definedName name="_____________________la2">#REF!</definedName>
    <definedName name="_____________________PM334">#REF!</definedName>
    <definedName name="_____________________PM335">#REF!</definedName>
    <definedName name="_____________________pm346">#REF!</definedName>
    <definedName name="_____________________PM406">#REF!</definedName>
    <definedName name="_____________________PM970">#REF!</definedName>
    <definedName name="_____________________TB10">#REF!</definedName>
    <definedName name="_____________________TCB5">#REF!</definedName>
    <definedName name="_____________________tcc4">#REF!</definedName>
    <definedName name="____________________CCM30">#REF!</definedName>
    <definedName name="____________________OUT98">#REF!</definedName>
    <definedName name="____________________PCM30">#REF!</definedName>
    <definedName name="____________________PLA2">#REF!</definedName>
    <definedName name="____________________PM334">#REF!</definedName>
    <definedName name="____________________PM335">#REF!</definedName>
    <definedName name="____________________pm346">#REF!</definedName>
    <definedName name="____________________PM406">#REF!</definedName>
    <definedName name="____________________PM970">#REF!</definedName>
    <definedName name="____________________PTB10">#REF!</definedName>
    <definedName name="____________________tcc4">#REF!</definedName>
    <definedName name="____________________TOT7">#REF!</definedName>
    <definedName name="____________________TSD2">#REF!</definedName>
    <definedName name="___________________ATD1">#REF!</definedName>
    <definedName name="___________________CAP20">#REF!</definedName>
    <definedName name="___________________HCB5">#REF!</definedName>
    <definedName name="___________________la2">#REF!</definedName>
    <definedName name="___________________OUT98">#REF!</definedName>
    <definedName name="___________________PCM30">#REF!</definedName>
    <definedName name="___________________PLA2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PTB10">#REF!</definedName>
    <definedName name="___________________TB10">#REF!</definedName>
    <definedName name="___________________TCB4">#REF!</definedName>
    <definedName name="___________________TCB5">#REF!</definedName>
    <definedName name="___________________tcc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_TOT7">#REF!</definedName>
    <definedName name="___________________TSD2">#REF!</definedName>
    <definedName name="__________________ACM30">#REF!</definedName>
    <definedName name="__________________ATD1">#REF!</definedName>
    <definedName name="__________________CAP20">#REF!</definedName>
    <definedName name="__________________CCM30">#REF!</definedName>
    <definedName name="__________________CMM30">#REF!</definedName>
    <definedName name="__________________DAR02">#REF!</definedName>
    <definedName name="__________________EDA01">#REF!</definedName>
    <definedName name="__________________HCB5">#REF!</definedName>
    <definedName name="__________________la2">#REF!</definedName>
    <definedName name="__________________MFC01">#REF!</definedName>
    <definedName name="__________________OUT98">#REF!</definedName>
    <definedName name="__________________PCB5">#REF!</definedName>
    <definedName name="__________________PCM30">#REF!</definedName>
    <definedName name="__________________PLA2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PTB10">#REF!</definedName>
    <definedName name="__________________TB10">#REF!</definedName>
    <definedName name="__________________TCB4">#REF!</definedName>
    <definedName name="__________________TCB5">#REF!</definedName>
    <definedName name="__________________tcc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_TOT7">#REF!</definedName>
    <definedName name="__________________TSD2">#REF!</definedName>
    <definedName name="_________________ACA50">#REF!</definedName>
    <definedName name="_________________ACM30">#REF!</definedName>
    <definedName name="_________________CAP20">#REF!</definedName>
    <definedName name="_________________CCM30">#REF!</definedName>
    <definedName name="_________________CMM30">#REF!</definedName>
    <definedName name="_________________DAR02">#REF!</definedName>
    <definedName name="_________________EDA01">#REF!</definedName>
    <definedName name="_________________la2">#REF!</definedName>
    <definedName name="_________________MFC01">#REF!</definedName>
    <definedName name="_________________OUT98">#REF!</definedName>
    <definedName name="_________________PCB5">#REF!</definedName>
    <definedName name="_________________PCM30">#REF!</definedName>
    <definedName name="_________________PLA2">#REF!</definedName>
    <definedName name="_________________PM334">#REF!</definedName>
    <definedName name="_________________PM335">#REF!</definedName>
    <definedName name="_________________pm346">#REF!</definedName>
    <definedName name="_________________PM406">#REF!</definedName>
    <definedName name="_________________PM970">#REF!</definedName>
    <definedName name="_________________PTB10">#REF!</definedName>
    <definedName name="_________________TB10">#REF!</definedName>
    <definedName name="_________________TCB5">#REF!</definedName>
    <definedName name="_________________tcc4">#REF!</definedName>
    <definedName name="_________________TOT7">#REF!</definedName>
    <definedName name="_________________TSD2">#REF!</definedName>
    <definedName name="________________ACA50">#REF!</definedName>
    <definedName name="________________ATD1">#REF!</definedName>
    <definedName name="________________CAP20">#REF!</definedName>
    <definedName name="________________CCM30">#REF!</definedName>
    <definedName name="________________CMM30">#REF!</definedName>
    <definedName name="________________DAR02">#REF!</definedName>
    <definedName name="________________EDA01">#REF!</definedName>
    <definedName name="________________HCB5">#REF!</definedName>
    <definedName name="________________la2">#REF!</definedName>
    <definedName name="________________MFC01">#REF!</definedName>
    <definedName name="________________OUT98">#REF!</definedName>
    <definedName name="________________PCB5">#REF!</definedName>
    <definedName name="________________PCM30">#REF!</definedName>
    <definedName name="________________PLA2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PTB10">#REF!</definedName>
    <definedName name="________________TB10">#REF!</definedName>
    <definedName name="________________TCB4">#REF!</definedName>
    <definedName name="________________TCB5">#REF!</definedName>
    <definedName name="________________tcc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_TOT7">#REF!</definedName>
    <definedName name="________________TSD2">#REF!</definedName>
    <definedName name="_______________ACA50">#REF!</definedName>
    <definedName name="_______________ACM30">#REF!</definedName>
    <definedName name="_______________ATD1">#REF!</definedName>
    <definedName name="_______________CAP20">#REF!</definedName>
    <definedName name="_______________CCM30">#REF!</definedName>
    <definedName name="_______________CMM30">#REF!</definedName>
    <definedName name="_______________DAR02">#REF!</definedName>
    <definedName name="_______________EDA01">#REF!</definedName>
    <definedName name="_______________Ext2">#REF!</definedName>
    <definedName name="_______________HCB5">#REF!</definedName>
    <definedName name="_______________la2">#REF!</definedName>
    <definedName name="_______________MFC01">#REF!</definedName>
    <definedName name="_______________OUT98">#REF!</definedName>
    <definedName name="_______________PCB5">#REF!</definedName>
    <definedName name="_______________PCM30">#REF!</definedName>
    <definedName name="_______________PL1">#REF!</definedName>
    <definedName name="_______________PLA2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PTB10">#REF!</definedName>
    <definedName name="_______________TB10">#REF!</definedName>
    <definedName name="_______________TCB4">#REF!</definedName>
    <definedName name="_______________TCB5">#REF!</definedName>
    <definedName name="_______________tcc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_TOT7">#REF!</definedName>
    <definedName name="_______________TSD2">#REF!</definedName>
    <definedName name="______________ACA50">#REF!</definedName>
    <definedName name="______________ACM30">#REF!</definedName>
    <definedName name="______________ATD1">#REF!</definedName>
    <definedName name="______________CAP20">#REF!</definedName>
    <definedName name="______________CCM30">#REF!</definedName>
    <definedName name="______________CMM30">#REF!</definedName>
    <definedName name="______________DAR02">#REF!</definedName>
    <definedName name="______________EDA01">#REF!</definedName>
    <definedName name="______________Ext2">#REF!</definedName>
    <definedName name="______________HCB5">#REF!</definedName>
    <definedName name="______________JAN18">#REF!</definedName>
    <definedName name="______________la2">#REF!</definedName>
    <definedName name="______________MFC01">#REF!</definedName>
    <definedName name="______________OUT98">#REF!</definedName>
    <definedName name="______________PCB5">#REF!</definedName>
    <definedName name="______________PCM30">#REF!</definedName>
    <definedName name="______________PL1">#REF!</definedName>
    <definedName name="______________PLA2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PTB10">#REF!</definedName>
    <definedName name="______________r">#REF!</definedName>
    <definedName name="______________TB10">#REF!</definedName>
    <definedName name="______________TCB4">#REF!</definedName>
    <definedName name="______________TCB5">#REF!</definedName>
    <definedName name="______________tcc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_TOT7">#REF!</definedName>
    <definedName name="______________TSD2">#REF!</definedName>
    <definedName name="_____________ACA50">#REF!</definedName>
    <definedName name="_____________ACM30">#REF!</definedName>
    <definedName name="_____________ATD1">#REF!</definedName>
    <definedName name="_____________CAP20">#REF!</definedName>
    <definedName name="_____________CCM30">#REF!</definedName>
    <definedName name="_____________CMM30">#REF!</definedName>
    <definedName name="_____________DAR02">#REF!</definedName>
    <definedName name="_____________EDA01">#REF!</definedName>
    <definedName name="_____________Ext2">#REF!</definedName>
    <definedName name="_____________HCB5">#REF!</definedName>
    <definedName name="_____________la2">#REF!</definedName>
    <definedName name="_____________MFC01">#REF!</definedName>
    <definedName name="_____________OUT98">#REF!</definedName>
    <definedName name="_____________OUT98_1">{#N/A,#N/A,TRUE,"Serviços"}</definedName>
    <definedName name="_____________OUT98²" hidden="1">{#N/A,#N/A,TRUE,"Serviços"}</definedName>
    <definedName name="_____________PCB5">#REF!</definedName>
    <definedName name="_____________PCM30">#REF!</definedName>
    <definedName name="_____________PL1">#REF!</definedName>
    <definedName name="_____________PLA2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PTB10">#REF!</definedName>
    <definedName name="_____________r">#REF!</definedName>
    <definedName name="_____________Rbv1">#NAME?</definedName>
    <definedName name="_____________TB10">#REF!</definedName>
    <definedName name="_____________TCB4">#REF!</definedName>
    <definedName name="_____________TCB5">#REF!</definedName>
    <definedName name="_____________tcc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_TOT7">#REF!</definedName>
    <definedName name="_____________TSD2">#REF!</definedName>
    <definedName name="____________ACA50">#REF!</definedName>
    <definedName name="____________ACM30">#REF!</definedName>
    <definedName name="____________ATD1">#REF!</definedName>
    <definedName name="____________CAP20">#REF!</definedName>
    <definedName name="____________CCM30">#REF!</definedName>
    <definedName name="____________CMM30">#REF!</definedName>
    <definedName name="____________DAR02">#REF!</definedName>
    <definedName name="____________EDA01">#REF!</definedName>
    <definedName name="____________Ext2">#REF!</definedName>
    <definedName name="____________HCB5">#REF!</definedName>
    <definedName name="____________la2">#REF!</definedName>
    <definedName name="____________MFC01">#REF!</definedName>
    <definedName name="____________OUT98">#REF!</definedName>
    <definedName name="____________OUT98_1">{#N/A,#N/A,TRUE,"Serviços"}</definedName>
    <definedName name="____________OUT988">#REF!</definedName>
    <definedName name="____________OUT988²" hidden="1">{#N/A,#N/A,TRUE,"Serviços"}</definedName>
    <definedName name="____________PCB5">#REF!</definedName>
    <definedName name="____________PCM30">#REF!</definedName>
    <definedName name="____________PL1">#REF!</definedName>
    <definedName name="____________PLA2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PTB10">#REF!</definedName>
    <definedName name="____________r">#REF!</definedName>
    <definedName name="____________Rbv1">#NAME?</definedName>
    <definedName name="____________TB10">#REF!</definedName>
    <definedName name="____________TCB4">#REF!</definedName>
    <definedName name="____________TCB5">#REF!</definedName>
    <definedName name="____________tcc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_TOT7">#REF!</definedName>
    <definedName name="____________TSD2">#REF!</definedName>
    <definedName name="___________ACA50">#REF!</definedName>
    <definedName name="___________ACM30">#REF!</definedName>
    <definedName name="___________ATD1">#REF!</definedName>
    <definedName name="___________CAP20">#REF!</definedName>
    <definedName name="___________CCM30">#REF!</definedName>
    <definedName name="___________CMM30">#REF!</definedName>
    <definedName name="___________DAR02">#REF!</definedName>
    <definedName name="___________EDA01">#REF!</definedName>
    <definedName name="___________Ext2">#REF!</definedName>
    <definedName name="___________Ext2_25">#REF!</definedName>
    <definedName name="___________HCB5">#REF!</definedName>
    <definedName name="___________la2">#REF!</definedName>
    <definedName name="___________MFC01">#REF!</definedName>
    <definedName name="___________OUT98">#REF!</definedName>
    <definedName name="___________OUT98_1">{#N/A,#N/A,TRUE,"Serviços"}</definedName>
    <definedName name="___________OUT98¹" hidden="1">{#N/A,#N/A,TRUE,"Serviços"}</definedName>
    <definedName name="___________OUT98²" hidden="1">{#N/A,#N/A,TRUE,"Serviços"}</definedName>
    <definedName name="___________OUT98³" hidden="1">{#N/A,#N/A,TRUE,"Serviços"}</definedName>
    <definedName name="___________OUT988">#REF!</definedName>
    <definedName name="___________OUT988³" hidden="1">{#N/A,#N/A,TRUE,"Serviços"}</definedName>
    <definedName name="___________OUT9888">#REF!</definedName>
    <definedName name="___________OUT9888²" hidden="1">{#N/A,#N/A,TRUE,"Serviços"}</definedName>
    <definedName name="___________PCB5">#REF!</definedName>
    <definedName name="___________PCM30">#REF!</definedName>
    <definedName name="___________PE412">#REF!</definedName>
    <definedName name="___________PL1">#REF!</definedName>
    <definedName name="___________PLA2">#REF!</definedName>
    <definedName name="___________PM334">#REF!</definedName>
    <definedName name="___________PM335">#REF!</definedName>
    <definedName name="___________PM346">#REF!</definedName>
    <definedName name="___________PM405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PTB10">#REF!</definedName>
    <definedName name="___________pu334">#REF!</definedName>
    <definedName name="___________pu335">#REF!</definedName>
    <definedName name="___________PUE412">#REF!</definedName>
    <definedName name="___________pum405">#REF!</definedName>
    <definedName name="___________pum406">#REF!</definedName>
    <definedName name="___________pum609">#REF!</definedName>
    <definedName name="___________pum969">#REF!</definedName>
    <definedName name="___________r">#REF!</definedName>
    <definedName name="___________Rbv1">#NAME?</definedName>
    <definedName name="___________SC1">#REF!</definedName>
    <definedName name="___________SC10">#REF!</definedName>
    <definedName name="___________SC11">#REF!</definedName>
    <definedName name="___________SC12">#REF!</definedName>
    <definedName name="___________SC13">#REF!</definedName>
    <definedName name="___________SC14">#REF!</definedName>
    <definedName name="___________SC2">#REF!</definedName>
    <definedName name="___________SC3">#REF!</definedName>
    <definedName name="___________SC4">#REF!</definedName>
    <definedName name="___________SC5">#REF!</definedName>
    <definedName name="___________SC6">#REF!</definedName>
    <definedName name="___________SC7">#REF!</definedName>
    <definedName name="___________SC8">#REF!</definedName>
    <definedName name="___________SC9">#REF!</definedName>
    <definedName name="___________TB10">#REF!</definedName>
    <definedName name="___________TCB4">#REF!</definedName>
    <definedName name="___________TCB5">#REF!</definedName>
    <definedName name="___________tcc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_TOT7">#REF!</definedName>
    <definedName name="___________TSD2">#REF!</definedName>
    <definedName name="__________ACA50">#REF!</definedName>
    <definedName name="__________ACM30">#REF!</definedName>
    <definedName name="__________ATD1">#REF!</definedName>
    <definedName name="__________CAP20">#REF!</definedName>
    <definedName name="__________CCM30">#REF!</definedName>
    <definedName name="__________CMM30">#REF!</definedName>
    <definedName name="__________DAR02">#REF!</definedName>
    <definedName name="__________EDA01">#REF!</definedName>
    <definedName name="__________Ext2">#REF!</definedName>
    <definedName name="__________HCB5">#REF!</definedName>
    <definedName name="__________la2">#REF!</definedName>
    <definedName name="__________MFC01">#REF!</definedName>
    <definedName name="__________OUT98">#REF!</definedName>
    <definedName name="__________OUT98_1">{#N/A,#N/A,TRUE,"Serviços"}</definedName>
    <definedName name="__________PCB5">#REF!</definedName>
    <definedName name="__________PCM30">#REF!</definedName>
    <definedName name="__________PE412">#REF!</definedName>
    <definedName name="__________PL1">#REF!</definedName>
    <definedName name="__________PL1_25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5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PTB10">#REF!</definedName>
    <definedName name="__________pu334">#REF!</definedName>
    <definedName name="__________pu335">#REF!</definedName>
    <definedName name="__________PUE412">#REF!</definedName>
    <definedName name="__________pum405">#REF!</definedName>
    <definedName name="__________pum406">#REF!</definedName>
    <definedName name="__________pum609">#REF!</definedName>
    <definedName name="__________pum969">#REF!</definedName>
    <definedName name="__________r">#REF!</definedName>
    <definedName name="__________r_25">#REF!</definedName>
    <definedName name="__________Rbv1">#REF!</definedName>
    <definedName name="__________SC1">#REF!</definedName>
    <definedName name="__________SC10">#REF!</definedName>
    <definedName name="__________SC11">#REF!</definedName>
    <definedName name="__________SC12">#REF!</definedName>
    <definedName name="__________SC13">#REF!</definedName>
    <definedName name="__________SC14">#REF!</definedName>
    <definedName name="__________SC2">#REF!</definedName>
    <definedName name="__________SC3">#REF!</definedName>
    <definedName name="__________SC4">#REF!</definedName>
    <definedName name="__________SC5">#REF!</definedName>
    <definedName name="__________SC6">#REF!</definedName>
    <definedName name="__________SC7">#REF!</definedName>
    <definedName name="__________SC8">#REF!</definedName>
    <definedName name="__________SC9">#REF!</definedName>
    <definedName name="__________TB10">#REF!</definedName>
    <definedName name="__________TCB4">#REF!</definedName>
    <definedName name="__________TCB5">#REF!</definedName>
    <definedName name="__________tcc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_TOT7">#REF!</definedName>
    <definedName name="__________TSD2">#REF!</definedName>
    <definedName name="_________ACA50">#REF!</definedName>
    <definedName name="_________ACM30">#REF!</definedName>
    <definedName name="_________ATD1">#REF!</definedName>
    <definedName name="_________BDI1">#N/A</definedName>
    <definedName name="_________CAP20">#REF!</definedName>
    <definedName name="_________CCM30">#REF!</definedName>
    <definedName name="_________CMM30">#REF!</definedName>
    <definedName name="_________DAR02">#REF!</definedName>
    <definedName name="_________EDA01">#REF!</definedName>
    <definedName name="_________Ext2">#REF!</definedName>
    <definedName name="_________Ext2_25">#REF!</definedName>
    <definedName name="_________HCB5">#REF!</definedName>
    <definedName name="_________la2">#REF!</definedName>
    <definedName name="_________MFC01">#REF!</definedName>
    <definedName name="_________OUT98">#REF!</definedName>
    <definedName name="_________OUT98_1">{#N/A,#N/A,TRUE,"Serviços"}</definedName>
    <definedName name="_________OUTT98">#REF!</definedName>
    <definedName name="_________OUTT988">#REF!</definedName>
    <definedName name="_________PCB5">#REF!</definedName>
    <definedName name="_________PCM30">#REF!</definedName>
    <definedName name="_________PE412">#REF!</definedName>
    <definedName name="_________PL1">#REF!</definedName>
    <definedName name="_________PLA2">#REF!</definedName>
    <definedName name="_________PM334">#REF!</definedName>
    <definedName name="_________PM335">#REF!</definedName>
    <definedName name="_________PM346">#REF!</definedName>
    <definedName name="_________PM405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PTB10">#REF!</definedName>
    <definedName name="_________pu334">#REF!</definedName>
    <definedName name="_________pu335">#REF!</definedName>
    <definedName name="_________PUE412">#REF!</definedName>
    <definedName name="_________pum405">#REF!</definedName>
    <definedName name="_________pum406">#REF!</definedName>
    <definedName name="_________pum609">#REF!</definedName>
    <definedName name="_________pum969">#REF!</definedName>
    <definedName name="_________r">#REF!</definedName>
    <definedName name="_________r_25">#REF!</definedName>
    <definedName name="_________Rbv1">#REF!</definedName>
    <definedName name="_________SC1">#REF!</definedName>
    <definedName name="_________SC10">#REF!</definedName>
    <definedName name="_________SC11">#REF!</definedName>
    <definedName name="_________SC12">#REF!</definedName>
    <definedName name="_________SC13">#REF!</definedName>
    <definedName name="_________SC14">#REF!</definedName>
    <definedName name="_________SC2">#REF!</definedName>
    <definedName name="_________SC3">#REF!</definedName>
    <definedName name="_________SC4">#REF!</definedName>
    <definedName name="_________SC5">#REF!</definedName>
    <definedName name="_________SC6">#REF!</definedName>
    <definedName name="_________SC7">#REF!</definedName>
    <definedName name="_________SC8">#REF!</definedName>
    <definedName name="_________SC9">#REF!</definedName>
    <definedName name="_________TB10">#REF!</definedName>
    <definedName name="_________TCB4">#REF!</definedName>
    <definedName name="_________TCB5">#REF!</definedName>
    <definedName name="_________tcc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_TOT7">#REF!</definedName>
    <definedName name="_________TSD2">#REF!</definedName>
    <definedName name="________ACA50">#REF!</definedName>
    <definedName name="________ACM30">#REF!</definedName>
    <definedName name="________ATD1">#REF!</definedName>
    <definedName name="________b1">#REF!</definedName>
    <definedName name="________CAP20">#REF!</definedName>
    <definedName name="________CCM30">#REF!</definedName>
    <definedName name="________CMM30">#REF!</definedName>
    <definedName name="________DAR02">#REF!</definedName>
    <definedName name="________EDA01">#REF!</definedName>
    <definedName name="________Ext2">#REF!</definedName>
    <definedName name="________HCB5">#REF!</definedName>
    <definedName name="________la2">#REF!</definedName>
    <definedName name="________MFC01">#REF!</definedName>
    <definedName name="________OUT98">#REF!</definedName>
    <definedName name="________OUT98_1">{#N/A,#N/A,TRUE,"Serviços"}</definedName>
    <definedName name="________OUTTT98">#REF!</definedName>
    <definedName name="________PCB5">#REF!</definedName>
    <definedName name="________PCM30">#REF!</definedName>
    <definedName name="________PE412">#REF!</definedName>
    <definedName name="________PL1">#REF!</definedName>
    <definedName name="________PL1_25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5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PTB10">#REF!</definedName>
    <definedName name="________pu334">#REF!</definedName>
    <definedName name="________pu335">#REF!</definedName>
    <definedName name="________PUE412">#REF!</definedName>
    <definedName name="________pum405">#REF!</definedName>
    <definedName name="________pum406">#REF!</definedName>
    <definedName name="________pum609">#REF!</definedName>
    <definedName name="________pum969">#REF!</definedName>
    <definedName name="________r">#REF!</definedName>
    <definedName name="________r_25">#REF!</definedName>
    <definedName name="________Rbv1">#REF!</definedName>
    <definedName name="________SC1">#REF!</definedName>
    <definedName name="________SC10">#REF!</definedName>
    <definedName name="________SC11">#REF!</definedName>
    <definedName name="________SC12">#REF!</definedName>
    <definedName name="________SC13">#REF!</definedName>
    <definedName name="________SC14">#REF!</definedName>
    <definedName name="________SC2">#REF!</definedName>
    <definedName name="________SC3">#REF!</definedName>
    <definedName name="________SC4">#REF!</definedName>
    <definedName name="________SC5">#REF!</definedName>
    <definedName name="________SC6">#REF!</definedName>
    <definedName name="________SC7">#REF!</definedName>
    <definedName name="________SC8">#REF!</definedName>
    <definedName name="________SC9">#REF!</definedName>
    <definedName name="________TB10">#REF!</definedName>
    <definedName name="________TCB4">#REF!</definedName>
    <definedName name="________TCB5">#REF!</definedName>
    <definedName name="________tcc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OT7">#REF!</definedName>
    <definedName name="________TSD2">#REF!</definedName>
    <definedName name="_______ACA50">#REF!</definedName>
    <definedName name="_______ACM30">#REF!</definedName>
    <definedName name="_______ATD1">#REF!</definedName>
    <definedName name="_______BDI1">#N/A</definedName>
    <definedName name="_______CAP20">#REF!</definedName>
    <definedName name="_______CCM30">#REF!</definedName>
    <definedName name="_______CMM30">#REF!</definedName>
    <definedName name="_______DAR02">#REF!</definedName>
    <definedName name="_______EDA01">#REF!</definedName>
    <definedName name="_______Ext2">#REF!</definedName>
    <definedName name="_______HCB5">#REF!</definedName>
    <definedName name="_______la2">#REF!</definedName>
    <definedName name="_______MFC01">#REF!</definedName>
    <definedName name="_______OUT98">#REF!</definedName>
    <definedName name="_______OUT98_1">{#N/A,#N/A,TRUE,"Serviços"}</definedName>
    <definedName name="_______OUT9888">#REF!</definedName>
    <definedName name="_______PCB5">#REF!</definedName>
    <definedName name="_______PCM30">#REF!</definedName>
    <definedName name="_______PE412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5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PTB10">#REF!</definedName>
    <definedName name="_______pu334">#REF!</definedName>
    <definedName name="_______pu335">#REF!</definedName>
    <definedName name="_______PUE412">#REF!</definedName>
    <definedName name="_______pum405">#REF!</definedName>
    <definedName name="_______pum406">#REF!</definedName>
    <definedName name="_______pum609">#REF!</definedName>
    <definedName name="_______pum969">#REF!</definedName>
    <definedName name="_______r">#REF!</definedName>
    <definedName name="_______Rbv1">#REF!</definedName>
    <definedName name="_______SC1">#REF!</definedName>
    <definedName name="_______SC10">#REF!</definedName>
    <definedName name="_______SC11">#REF!</definedName>
    <definedName name="_______SC12">#REF!</definedName>
    <definedName name="_______SC13">#REF!</definedName>
    <definedName name="_______SC14">#REF!</definedName>
    <definedName name="_______SC2">#REF!</definedName>
    <definedName name="_______SC3">#REF!</definedName>
    <definedName name="_______SC4">#REF!</definedName>
    <definedName name="_______SC5">#REF!</definedName>
    <definedName name="_______SC6">#REF!</definedName>
    <definedName name="_______SC7">#REF!</definedName>
    <definedName name="_______SC8">#REF!</definedName>
    <definedName name="_______SC9">#REF!</definedName>
    <definedName name="_______TB10">#REF!</definedName>
    <definedName name="_______TCB4">#REF!</definedName>
    <definedName name="_______TCB5">#REF!</definedName>
    <definedName name="_______tcc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OT7">#REF!</definedName>
    <definedName name="_______TSD2">#REF!</definedName>
    <definedName name="______ACA50">#REF!</definedName>
    <definedName name="______ACM30">#REF!</definedName>
    <definedName name="______ATD1">#REF!</definedName>
    <definedName name="______b1">#REF!</definedName>
    <definedName name="______BDI1">#N/A</definedName>
    <definedName name="______CAP20">#REF!</definedName>
    <definedName name="______CCM30">#REF!</definedName>
    <definedName name="______CMM30">#REF!</definedName>
    <definedName name="______DAR02">#REF!</definedName>
    <definedName name="______EDA01">#REF!</definedName>
    <definedName name="______Ext2">#REF!</definedName>
    <definedName name="______HCB5">#REF!</definedName>
    <definedName name="______la2">#REF!</definedName>
    <definedName name="______MFC01">#REF!</definedName>
    <definedName name="______OUT98">#REF!</definedName>
    <definedName name="______OUT98_1">{#N/A,#N/A,TRUE,"Serviços"}</definedName>
    <definedName name="______OUTT98888">#REF!</definedName>
    <definedName name="______PCB5">#REF!</definedName>
    <definedName name="______PCM30">#REF!</definedName>
    <definedName name="______PE412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5">#REF!</definedName>
    <definedName name="______PM406">#REF!</definedName>
    <definedName name="______PM412">#REF!</definedName>
    <definedName name="______PM609">#REF!</definedName>
    <definedName name="______PM970">#REF!</definedName>
    <definedName name="______PTB10">#REF!</definedName>
    <definedName name="______pu334">#REF!</definedName>
    <definedName name="______pu335">#REF!</definedName>
    <definedName name="______PUE412">#REF!</definedName>
    <definedName name="______pum405">#REF!</definedName>
    <definedName name="______pum406">#REF!</definedName>
    <definedName name="______pum609">#REF!</definedName>
    <definedName name="______pum969">#REF!</definedName>
    <definedName name="______r">#REF!</definedName>
    <definedName name="______Rbv1">#REF!</definedName>
    <definedName name="______SC1">#REF!</definedName>
    <definedName name="______SC10">#REF!</definedName>
    <definedName name="______SC11">#REF!</definedName>
    <definedName name="______SC12">#REF!</definedName>
    <definedName name="______SC13">#REF!</definedName>
    <definedName name="______SC14">#REF!</definedName>
    <definedName name="______SC2">#REF!</definedName>
    <definedName name="______SC3">#REF!</definedName>
    <definedName name="______SC4">#REF!</definedName>
    <definedName name="______SC5">#REF!</definedName>
    <definedName name="______SC6">#REF!</definedName>
    <definedName name="______SC7">#REF!</definedName>
    <definedName name="______SC8">#REF!</definedName>
    <definedName name="______SC9">#REF!</definedName>
    <definedName name="______TB10">#REF!</definedName>
    <definedName name="______TCB4">#REF!</definedName>
    <definedName name="______TCB5">#REF!</definedName>
    <definedName name="______tcc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OT7">#REF!</definedName>
    <definedName name="______TSD2">#REF!</definedName>
    <definedName name="_____ACA50">#REF!</definedName>
    <definedName name="_____ACM30">#REF!</definedName>
    <definedName name="_____ATD1">#REF!</definedName>
    <definedName name="_____b1">#REF!</definedName>
    <definedName name="_____BDI1">#N/A</definedName>
    <definedName name="_____CAP20">#REF!</definedName>
    <definedName name="_____CCM30">#REF!</definedName>
    <definedName name="_____CMM30">#REF!</definedName>
    <definedName name="_____DAR02">#REF!</definedName>
    <definedName name="_____EDA01">#REF!</definedName>
    <definedName name="_____Ext2">#REF!</definedName>
    <definedName name="_____HCB5">#REF!</definedName>
    <definedName name="_____la2">#REF!</definedName>
    <definedName name="_____MFC01">#REF!</definedName>
    <definedName name="_____OUT98">#REF!</definedName>
    <definedName name="_____OUT98_1">{#N/A,#N/A,TRUE,"Serviços"}</definedName>
    <definedName name="_____OUTTT988">#REF!</definedName>
    <definedName name="_____PCB5">#REF!</definedName>
    <definedName name="_____PCM30">#REF!</definedName>
    <definedName name="_____PE412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5">#REF!</definedName>
    <definedName name="_____PM406">#REF!</definedName>
    <definedName name="_____PM412">#REF!</definedName>
    <definedName name="_____PM609">#REF!</definedName>
    <definedName name="_____PM970">#REF!</definedName>
    <definedName name="_____PTB10">#REF!</definedName>
    <definedName name="_____pu334">#REF!</definedName>
    <definedName name="_____pu335">#REF!</definedName>
    <definedName name="_____PUE412">#REF!</definedName>
    <definedName name="_____pum405">#REF!</definedName>
    <definedName name="_____pum406">#REF!</definedName>
    <definedName name="_____pum609">#REF!</definedName>
    <definedName name="_____pum969">#REF!</definedName>
    <definedName name="_____r">#REF!</definedName>
    <definedName name="_____Rbv1">#REF!</definedName>
    <definedName name="_____SC1">#REF!</definedName>
    <definedName name="_____SC10">#REF!</definedName>
    <definedName name="_____SC11">#REF!</definedName>
    <definedName name="_____SC12">#REF!</definedName>
    <definedName name="_____SC13">#REF!</definedName>
    <definedName name="_____SC14">#REF!</definedName>
    <definedName name="_____SC2">#REF!</definedName>
    <definedName name="_____SC3">#REF!</definedName>
    <definedName name="_____SC4">#REF!</definedName>
    <definedName name="_____SC5">#REF!</definedName>
    <definedName name="_____SC6">#REF!</definedName>
    <definedName name="_____SC7">#REF!</definedName>
    <definedName name="_____SC8">#REF!</definedName>
    <definedName name="_____SC9">#REF!</definedName>
    <definedName name="_____TB10">#REF!</definedName>
    <definedName name="_____TCB4">#REF!</definedName>
    <definedName name="_____TCB5">#REF!</definedName>
    <definedName name="_____tcc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SD2">#REF!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ACA50">#REF!</definedName>
    <definedName name="____ACM30">#REF!</definedName>
    <definedName name="____ATD1">#REF!</definedName>
    <definedName name="____b1">#REF!</definedName>
    <definedName name="____br4">#REF!</definedName>
    <definedName name="____CAP20">#REF!</definedName>
    <definedName name="____CCM30">#REF!</definedName>
    <definedName name="____CMM30">#REF!</definedName>
    <definedName name="____DAR02">#REF!</definedName>
    <definedName name="____EDA01">#REF!</definedName>
    <definedName name="____HCB5">#REF!</definedName>
    <definedName name="____la2">#REF!</definedName>
    <definedName name="____la8">#REF!</definedName>
    <definedName name="____MFC01">#REF!</definedName>
    <definedName name="____OUT98">#REF!</definedName>
    <definedName name="____OUT98_1">{#N/A,#N/A,TRUE,"Serviços"}</definedName>
    <definedName name="____out99">#REF!</definedName>
    <definedName name="____OUTTT98">#REF!</definedName>
    <definedName name="____PCB5">#REF!</definedName>
    <definedName name="____PCM30">#REF!</definedName>
    <definedName name="____PE412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5">#REF!</definedName>
    <definedName name="____PM406">#REF!</definedName>
    <definedName name="____PM412">#REF!</definedName>
    <definedName name="____PM609">#REF!</definedName>
    <definedName name="____PM970">#REF!</definedName>
    <definedName name="____PTB10">#REF!</definedName>
    <definedName name="____pu334">#REF!</definedName>
    <definedName name="____pu335">#REF!</definedName>
    <definedName name="____PUE412">#REF!</definedName>
    <definedName name="____pum405">#REF!</definedName>
    <definedName name="____pum406">#REF!</definedName>
    <definedName name="____pum609">#REF!</definedName>
    <definedName name="____pum969">#REF!</definedName>
    <definedName name="____r">#REF!</definedName>
    <definedName name="____Rbv1">#REF!</definedName>
    <definedName name="____SC1">#REF!</definedName>
    <definedName name="____SC10">#REF!</definedName>
    <definedName name="____SC11">#REF!</definedName>
    <definedName name="____SC12">#REF!</definedName>
    <definedName name="____SC13">#REF!</definedName>
    <definedName name="____SC14">#REF!</definedName>
    <definedName name="____SC2">#REF!</definedName>
    <definedName name="____SC3">#REF!</definedName>
    <definedName name="____SC4">#REF!</definedName>
    <definedName name="____SC5">#REF!</definedName>
    <definedName name="____SC6">#REF!</definedName>
    <definedName name="____SC7">#REF!</definedName>
    <definedName name="____SC8">#REF!</definedName>
    <definedName name="____SC9">#REF!</definedName>
    <definedName name="____sjp4">#REF!</definedName>
    <definedName name="____TB10">#REF!</definedName>
    <definedName name="____TCB4">#REF!</definedName>
    <definedName name="____TCB5">#REF!</definedName>
    <definedName name="____tcc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_tt1">#N/A</definedName>
    <definedName name="____TT2">#REF!</definedName>
    <definedName name="____TT4">#REF!</definedName>
    <definedName name="____TT5">#REF!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CA50">#REF!</definedName>
    <definedName name="___ACM30">#REF!</definedName>
    <definedName name="___ATD1">#REF!</definedName>
    <definedName name="___br4">#REF!</definedName>
    <definedName name="___CAP20">#REF!</definedName>
    <definedName name="___CCM30">#REF!</definedName>
    <definedName name="___CEF200">#REF!</definedName>
    <definedName name="___CEF222">#REF!</definedName>
    <definedName name="___CEF300">#REF!</definedName>
    <definedName name="___CEF500">#REF!</definedName>
    <definedName name="___CMM30">#REF!</definedName>
    <definedName name="___COL36">#REF!</definedName>
    <definedName name="___COL37">#REF!</definedName>
    <definedName name="___COL38">#REF!</definedName>
    <definedName name="___DAR02">#REF!</definedName>
    <definedName name="___EDA01">#REF!</definedName>
    <definedName name="___Ext2">#REF!</definedName>
    <definedName name="___HCB5">#REF!</definedName>
    <definedName name="___la2">#REF!</definedName>
    <definedName name="___la31">#REF!</definedName>
    <definedName name="___MFC01">#REF!</definedName>
    <definedName name="___OUT98">#REF!</definedName>
    <definedName name="___out99">#REF!</definedName>
    <definedName name="___PCB5">#REF!</definedName>
    <definedName name="___PCM30">#REF!</definedName>
    <definedName name="___PE412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5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pu334">#REF!</definedName>
    <definedName name="___pu335">#REF!</definedName>
    <definedName name="___PUE412">#REF!</definedName>
    <definedName name="___pum405">#REF!</definedName>
    <definedName name="___pum406">#REF!</definedName>
    <definedName name="___pum609">#REF!</definedName>
    <definedName name="___pum969">#REF!</definedName>
    <definedName name="___QQ2">#N/A</definedName>
    <definedName name="___r">#REF!</definedName>
    <definedName name="___Rbv1">#REF!</definedName>
    <definedName name="___SC1">#REF!</definedName>
    <definedName name="___SC10">#REF!</definedName>
    <definedName name="___SC11">#REF!</definedName>
    <definedName name="___SC12">#REF!</definedName>
    <definedName name="___SC13">#REF!</definedName>
    <definedName name="___SC14">#REF!</definedName>
    <definedName name="___SC2">#REF!</definedName>
    <definedName name="___SC3">#REF!</definedName>
    <definedName name="___SC4">#REF!</definedName>
    <definedName name="___SC5">#REF!</definedName>
    <definedName name="___SC6">#REF!</definedName>
    <definedName name="___SC7">#REF!</definedName>
    <definedName name="___SC8">#REF!</definedName>
    <definedName name="___SC9">#REF!</definedName>
    <definedName name="___sjp4">#REF!</definedName>
    <definedName name="___TB1">#REF!</definedName>
    <definedName name="___TB10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CB4">#REF!</definedName>
    <definedName name="___TCB5">#REF!</definedName>
    <definedName name="___tcc4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tt1">#N/A</definedName>
    <definedName name="___TT2">#REF!</definedName>
    <definedName name="___TT4">#REF!</definedName>
    <definedName name="___TT5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Excel_BuiltIn_Print_Titles_19_1">#REF!,#REF!</definedName>
    <definedName name="__14Excel_BuiltIn_Print_Titles_21_1_1_1">#REF!,#REF!</definedName>
    <definedName name="__1Excel_BuiltIn_Print_Titles_15_1_1_1_1">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Excel_BuiltIn_Print_Titles_16_1_1_1">#REF!</definedName>
    <definedName name="__3Excel_BuiltIn_Print_Titles_18_1">#REF!,#REF!</definedName>
    <definedName name="__4Excel_BuiltIn_Print_Titles_16_1">#REF!,#REF!</definedName>
    <definedName name="__4Excel_BuiltIn_Print_Titles_19_1">#REF!,#REF!</definedName>
    <definedName name="__5Excel_BuiltIn_Print_Titles_18_1">#REF!,#REF!</definedName>
    <definedName name="__5Excel_BuiltIn_Print_Titles_21_1_1_1">#REF!,#REF!</definedName>
    <definedName name="__6Excel_BuiltIn_Print_Titles_16_1_1_1">#REF!</definedName>
    <definedName name="__6Excel_BuiltIn_Print_Titles_18_1">#REF!,#REF!</definedName>
    <definedName name="__6Excel_BuiltIn_Print_Titles_19_1">#REF!,#REF!</definedName>
    <definedName name="__7Excel_BuiltIn_Print_Titles_19_1">#REF!,#REF!</definedName>
    <definedName name="__7Excel_BuiltIn_Print_Titles_21_1_1_1">#REF!,#REF!</definedName>
    <definedName name="__8Excel_BuiltIn_Print_Titles_21_1_1_1">#REF!,#REF!</definedName>
    <definedName name="__ACA50">#REF!</definedName>
    <definedName name="__ACM30">#REF!</definedName>
    <definedName name="__arg13">#REF!</definedName>
    <definedName name="__arg16">#REF!</definedName>
    <definedName name="__ATD1">#REF!</definedName>
    <definedName name="__BDI1">#REF!</definedName>
    <definedName name="__br4">#REF!</definedName>
    <definedName name="__CAP20">#REF!</definedName>
    <definedName name="__CCM30">#REF!</definedName>
    <definedName name="__CEF200">#REF!</definedName>
    <definedName name="__CEF222">#REF!</definedName>
    <definedName name="__CEF300">#REF!</definedName>
    <definedName name="__CEF500">#REF!</definedName>
    <definedName name="__CMM30">#REF!</definedName>
    <definedName name="__COL36">#REF!</definedName>
    <definedName name="__COL37">#REF!</definedName>
    <definedName name="__COL38">#REF!</definedName>
    <definedName name="__DAR02">#REF!</definedName>
    <definedName name="__EDA01">#REF!</definedName>
    <definedName name="__HCB5">#REF!</definedName>
    <definedName name="__IntlFixup" hidden="1">TRUE</definedName>
    <definedName name="__KM406407">#REF!</definedName>
    <definedName name="__la2">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MFC01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>#REF!</definedName>
    <definedName name="__OUT98_1">{#N/A,#N/A,TRUE,"Serviços"}</definedName>
    <definedName name="__OUT988888">#REF!</definedName>
    <definedName name="__PA01" hidden="1">{"'teste'!$B$2:$R$49"}</definedName>
    <definedName name="__PCB5">#REF!</definedName>
    <definedName name="__PCM30">#REF!</definedName>
    <definedName name="__PE412">#NAME?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r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>#REF!</definedName>
    <definedName name="__tab0198">#NAME?</definedName>
    <definedName name="__TB1">#REF!</definedName>
    <definedName name="__TB10">#REF!</definedName>
    <definedName name="__TB2">#REF!</definedName>
    <definedName name="__TB3">#REF!</definedName>
    <definedName name="__TB4">#REF!</definedName>
    <definedName name="__TB5">#REF!</definedName>
    <definedName name="__TB6">#REF!</definedName>
    <definedName name="__TCB4">#REF!</definedName>
    <definedName name="__TCB5">#REF!</definedName>
    <definedName name="__tcc4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P10">#REF!</definedName>
    <definedName name="__TP5">#REF!</definedName>
    <definedName name="__TSD2">#REF!</definedName>
    <definedName name="__tt1">#REF!</definedName>
    <definedName name="__TT2">#REF!</definedName>
    <definedName name="__TT4">#REF!</definedName>
    <definedName name="__TT5">#REF!</definedName>
    <definedName name="__x10">#REF!</definedName>
    <definedName name="__x11">#REF!</definedName>
    <definedName name="__x12">#REF!</definedName>
    <definedName name="__x13">#REF!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2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AVERAGEIF" hidden="1">#NAME?</definedName>
    <definedName name="__xlfn.RTD" hidden="1">#NAME?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>#REF!</definedName>
    <definedName name="__xlnm.Print_Titles_1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>#REF!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#REF!</definedName>
    <definedName name="_01_09_96_25">#REF!</definedName>
    <definedName name="_08.302.01">#REF!</definedName>
    <definedName name="_08.302.01_1">#REF!</definedName>
    <definedName name="_1__123Graph_ACHART_1" hidden="1">#REF!</definedName>
    <definedName name="_1_0_1">#N/A</definedName>
    <definedName name="_10__123Graph_ECHART_1">#REF!</definedName>
    <definedName name="_10_c_12_1">#REF!</definedName>
    <definedName name="_10Excel_BuiltIn_Print_Area_2_1">#REF!</definedName>
    <definedName name="_10Excel_BuiltIn_Print_Titles_18_1">#REF!,#REF!</definedName>
    <definedName name="_11_c_13_1">#REF!</definedName>
    <definedName name="_11Excel_BuiltIn_Print_Titles_18_1">#REF!,#REF!</definedName>
    <definedName name="_12__123Graph_FCHART_1">#REF!</definedName>
    <definedName name="_12_c_15_1">#REF!</definedName>
    <definedName name="_123">#REF!</definedName>
    <definedName name="_12Excel_BuiltIn_Print_Titles_19_1">#REF!,#REF!</definedName>
    <definedName name="_13_c_16_1">#REF!</definedName>
    <definedName name="_13Excel_BuiltIn_Print_Titles_21_1_1_1">#REF!,#REF!</definedName>
    <definedName name="_14__123Graph_XCHART_3">#REF!</definedName>
    <definedName name="_14_c_17_1">#REF!</definedName>
    <definedName name="_14Excel_BuiltIn_Print_Titles_21_1_1_1">#REF!,#REF!</definedName>
    <definedName name="_15_c_19_1">#REF!</definedName>
    <definedName name="_15Excel_BuiltIn_Print_Titles_17_1">#REF!,#REF!</definedName>
    <definedName name="_16_c_2_1">#REF!</definedName>
    <definedName name="_16Excel_BuiltIn_Print_Titles_18_1">#REF!,#REF!</definedName>
    <definedName name="_17_c_28_1">#REF!</definedName>
    <definedName name="_17Excel_BuiltIn_Print_Titles_19_1">#REF!,#REF!</definedName>
    <definedName name="_18_c_3_1">#REF!</definedName>
    <definedName name="_1830201">#REF!</definedName>
    <definedName name="_1830201_26">NA()</definedName>
    <definedName name="_1830201_27">NA()</definedName>
    <definedName name="_18Excel_BuiltIn_Print_Titles_21_1_1_1">#REF!,#REF!</definedName>
    <definedName name="_19_c_4_1">#REF!</definedName>
    <definedName name="_1Excel_BuiltIn_Print_Area_1_1">#REF!</definedName>
    <definedName name="_1Excel_BuiltIn_Print_Area_1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#REF!</definedName>
    <definedName name="_1Excel_BuiltIn_Print_Titles_15_1_1_1_1">#REF!</definedName>
    <definedName name="_2">#REF!</definedName>
    <definedName name="_2__123Graph_ACHART_3" hidden="1">#REF!</definedName>
    <definedName name="_2_0_1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_c_9_1">#REF!</definedName>
    <definedName name="_22_I_1">#REF!</definedName>
    <definedName name="_23_I_1_1">#N/A</definedName>
    <definedName name="_23Excel_BuiltIn_Print_Titles_17_1">#REF!,#REF!</definedName>
    <definedName name="_24_I_1_2">#N/A</definedName>
    <definedName name="_24Excel_BuiltIn_Print_Titles_18_1">#REF!,#REF!</definedName>
    <definedName name="_25Excel_BuiltIn_Print_Titles_19_1">#REF!,#REF!</definedName>
    <definedName name="_26Excel_BuiltIn_Print_Titles_21_1_1_1">#REF!,#REF!</definedName>
    <definedName name="_27_S_1_1">#N/A</definedName>
    <definedName name="_28_S_1_2">#N/A</definedName>
    <definedName name="_29_x_1">#REF!</definedName>
    <definedName name="_2Excel_BuiltIn_Print_Area_7_1">#REF!</definedName>
    <definedName name="_2Excel_BuiltIn_Print_Area_8_1">#REF!</definedName>
    <definedName name="_2Excel_BuiltIn_Print_Titles_15_1_1_1_1">#REF!</definedName>
    <definedName name="_2Excel_BuiltIn_Print_Titles_16_1">#REF!,#REF!</definedName>
    <definedName name="_3_0_7_1">#N/A</definedName>
    <definedName name="_30_x_11_1">#REF!</definedName>
    <definedName name="_31_x_12_1">#REF!</definedName>
    <definedName name="_32_x_13_1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Excel_BuiltIn_Print_Titles_1_1">#REF!</definedName>
    <definedName name="_3Excel_BuiltIn_Print_Titles_16_1_1_1">#REF!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123Graph_BCHART_1">#REF!</definedName>
    <definedName name="_4_2_1">#N/A</definedName>
    <definedName name="_40_x_4_1">#REF!</definedName>
    <definedName name="_41_x_7_1">#REF!</definedName>
    <definedName name="_42_x_9_1">#REF!</definedName>
    <definedName name="_43_z_1">#N/A</definedName>
    <definedName name="_44_z_1_1">#N/A</definedName>
    <definedName name="_45Excel_BuiltIn_Criteria_1">#REF!</definedName>
    <definedName name="_46Excel_BuiltIn_Criteria_11_1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Excel_BuiltIn_Print_Titles_16_1">#REF!,#REF!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a_1">#N/A</definedName>
    <definedName name="_50Excel_BuiltIn_Criteria_16_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>#REF!</definedName>
    <definedName name="_5Excel_BuiltIn_Print_Titles_18_1">#REF!,#REF!</definedName>
    <definedName name="_6__123Graph_CCHART_1">#REF!</definedName>
    <definedName name="_6_a_1_1">#N/A</definedName>
    <definedName name="_60Excel_BuiltIn_Database_1_1">#N/A</definedName>
    <definedName name="_61Excel_BuiltIn_Print_Area_1_1">#REF!</definedName>
    <definedName name="_62Excel_BuiltIn_Print_Area_1_1_1">#N/A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7_a_7_1">#N/A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8__123Graph_DCHART_1">#REF!</definedName>
    <definedName name="_8_c_1">#REF!</definedName>
    <definedName name="_80Excel_BuiltIn_Print_Area_3_1_1_1_1_1">#N/A</definedName>
    <definedName name="_81Excel_BuiltIn_Print_Area_6_1">#REF!</definedName>
    <definedName name="_82Excel_BuiltIn_Print_Area_7_1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>#REF!</definedName>
    <definedName name="_8Excel_BuiltIn_Print_Titles_17_1">#REF!,#REF!</definedName>
    <definedName name="_8Excel_BuiltIn_Print_Titles_21_1_1_1">#REF!,#REF!</definedName>
    <definedName name="_9_c_11_1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>#REF!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CA25">#REF!</definedName>
    <definedName name="_ACA50">#REF!</definedName>
    <definedName name="_ACM30">#REF!</definedName>
    <definedName name="_adg1">#REF!</definedName>
    <definedName name="_adg2">#REF!</definedName>
    <definedName name="_adu2">#REF!</definedName>
    <definedName name="_afg14">#REF!</definedName>
    <definedName name="_aga10">#REF!</definedName>
    <definedName name="_aga14">#REF!</definedName>
    <definedName name="_aga16">#REF!</definedName>
    <definedName name="_aga18">#REF!</definedName>
    <definedName name="_ali1">#REF!</definedName>
    <definedName name="_ali2">#REF!</definedName>
    <definedName name="_ali3">#REF!</definedName>
    <definedName name="_ali4">#REF!</definedName>
    <definedName name="_ali5">#REF!</definedName>
    <definedName name="_ali6">#REF!</definedName>
    <definedName name="_ali7">#REF!</definedName>
    <definedName name="_amf1">#REF!</definedName>
    <definedName name="_amf2">#REF!</definedName>
    <definedName name="_amf3">#REF!</definedName>
    <definedName name="_ape1">#REF!</definedName>
    <definedName name="_ape2">#REF!</definedName>
    <definedName name="_ara18">#REF!</definedName>
    <definedName name="_arc12">#REF!</definedName>
    <definedName name="_arc15">#REF!</definedName>
    <definedName name="_arc18">#REF!</definedName>
    <definedName name="_arc21">#REF!</definedName>
    <definedName name="_arg13">#REF!</definedName>
    <definedName name="_arg16">#REF!</definedName>
    <definedName name="_art1">#REF!</definedName>
    <definedName name="_art10">#REF!</definedName>
    <definedName name="_art11">#REF!</definedName>
    <definedName name="_art12">#REF!</definedName>
    <definedName name="_art13">#REF!</definedName>
    <definedName name="_art14">#REF!</definedName>
    <definedName name="_art15">#REF!</definedName>
    <definedName name="_art16">#REF!</definedName>
    <definedName name="_art17">#REF!</definedName>
    <definedName name="_art18">#REF!</definedName>
    <definedName name="_art19">#REF!</definedName>
    <definedName name="_art2">#REF!</definedName>
    <definedName name="_art20">#REF!</definedName>
    <definedName name="_art21">#REF!</definedName>
    <definedName name="_art22">#REF!</definedName>
    <definedName name="_art23">#REF!</definedName>
    <definedName name="_art24">#REF!</definedName>
    <definedName name="_art25">#REF!</definedName>
    <definedName name="_art26">#REF!</definedName>
    <definedName name="_art27">#REF!</definedName>
    <definedName name="_art28">#REF!</definedName>
    <definedName name="_art29">#REF!</definedName>
    <definedName name="_art3">#REF!</definedName>
    <definedName name="_art30">#REF!</definedName>
    <definedName name="_art31">#REF!</definedName>
    <definedName name="_art32">#REF!</definedName>
    <definedName name="_art4">#REF!</definedName>
    <definedName name="_art5">#REF!</definedName>
    <definedName name="_art6">#REF!</definedName>
    <definedName name="_art7">#REF!</definedName>
    <definedName name="_art8">#REF!</definedName>
    <definedName name="_art9">#REF!</definedName>
    <definedName name="_ATD1">#REF!</definedName>
    <definedName name="_b1">#REF!</definedName>
    <definedName name="_bas5">#REF!</definedName>
    <definedName name="_bbm1">#REF!</definedName>
    <definedName name="_bbt1">#REF!</definedName>
    <definedName name="_bca1">#REF!</definedName>
    <definedName name="_BDI1">#REF!</definedName>
    <definedName name="_bet320">#REF!</definedName>
    <definedName name="_bgr2">#REF!</definedName>
    <definedName name="_blq10">#REF!</definedName>
    <definedName name="_blq6">#REF!</definedName>
    <definedName name="_blq8">#REF!</definedName>
    <definedName name="_bom1">#REF!</definedName>
    <definedName name="_bom2">#REF!</definedName>
    <definedName name="_bom23">#REF!</definedName>
    <definedName name="_bom4">#REF!</definedName>
    <definedName name="_bom6">#REF!</definedName>
    <definedName name="_bop1">#REF!</definedName>
    <definedName name="_bot1">#REF!</definedName>
    <definedName name="_box1">#REF!</definedName>
    <definedName name="_br4">#REF!</definedName>
    <definedName name="_bre5040">#REF!</definedName>
    <definedName name="_c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4">#REF!</definedName>
    <definedName name="_cac12">#REF!</definedName>
    <definedName name="_cac18">#REF!</definedName>
    <definedName name="_cac21">#REF!</definedName>
    <definedName name="_cam2">#REF!</definedName>
    <definedName name="_CAP20">#REF!</definedName>
    <definedName name="_cap50">#REF!</definedName>
    <definedName name="_cbm1">#REF!</definedName>
    <definedName name="_cbr4">#REF!</definedName>
    <definedName name="_cbr5">#REF!</definedName>
    <definedName name="_cbt1">#REF!</definedName>
    <definedName name="_ccb25">#REF!</definedName>
    <definedName name="_ccb35">#REF!</definedName>
    <definedName name="_ccb4">#REF!</definedName>
    <definedName name="_ccb50">#REF!</definedName>
    <definedName name="_ccg15">#REF!</definedName>
    <definedName name="_ccg22">#REF!</definedName>
    <definedName name="_CCM30">#REF!</definedName>
    <definedName name="_ccr1">#REF!</definedName>
    <definedName name="_ccr2">#REF!</definedName>
    <definedName name="_CEF200">#REF!</definedName>
    <definedName name="_CEF222">#REF!</definedName>
    <definedName name="_CEF300">#REF!</definedName>
    <definedName name="_CEF500">#REF!</definedName>
    <definedName name="_cer1">#REF!</definedName>
    <definedName name="_cfg118">#REF!</definedName>
    <definedName name="_cfg40">#REF!</definedName>
    <definedName name="_cfg50">#REF!</definedName>
    <definedName name="_cfg65">#REF!</definedName>
    <definedName name="_cfl20">#REF!</definedName>
    <definedName name="_cfl40">#REF!</definedName>
    <definedName name="_cha18">#REF!</definedName>
    <definedName name="_chp24">#REF!</definedName>
    <definedName name="_clp100">#REF!</definedName>
    <definedName name="_clr2">#REF!</definedName>
    <definedName name="_cme1">#REF!</definedName>
    <definedName name="_CMM30">#REF!</definedName>
    <definedName name="_cmp3">#REF!</definedName>
    <definedName name="_COL36">#REF!</definedName>
    <definedName name="_COL37">#REF!</definedName>
    <definedName name="_COL38">#REF!</definedName>
    <definedName name="_con1">#REF!</definedName>
    <definedName name="_con2">#REF!</definedName>
    <definedName name="_coz100">#REF!</definedName>
    <definedName name="_ctf6">#REF!</definedName>
    <definedName name="_ctl6">#REF!</definedName>
    <definedName name="_cvd100">#REF!</definedName>
    <definedName name="_cve22100">#REF!</definedName>
    <definedName name="_cve22150">#REF!</definedName>
    <definedName name="_cve45100">#REF!</definedName>
    <definedName name="_cve45150">#REF!</definedName>
    <definedName name="_cve90100">#REF!</definedName>
    <definedName name="_cve90150">#REF!</definedName>
    <definedName name="_cve9040">#REF!</definedName>
    <definedName name="_cve9050">#REF!</definedName>
    <definedName name="_cxg40">#REF!</definedName>
    <definedName name="_cxi40">#REF!</definedName>
    <definedName name="_cxp40">#REF!</definedName>
    <definedName name="_cxp4040">#REF!</definedName>
    <definedName name="_cxs100100">#REF!</definedName>
    <definedName name="_DAR02">#REF!</definedName>
    <definedName name="_dgc10">#REF!</definedName>
    <definedName name="_dgc7">#REF!</definedName>
    <definedName name="_dgc8">#REF!</definedName>
    <definedName name="_djm10">#REF!</definedName>
    <definedName name="_djm15">#REF!</definedName>
    <definedName name="_djm20">#REF!</definedName>
    <definedName name="_djt10">#REF!</definedName>
    <definedName name="_djt15">#REF!</definedName>
    <definedName name="_djt20">#REF!</definedName>
    <definedName name="_djt25">#REF!</definedName>
    <definedName name="_djt30">#REF!</definedName>
    <definedName name="_djt50">#REF!</definedName>
    <definedName name="_dtp100">#REF!</definedName>
    <definedName name="_EDA01">#REF!</definedName>
    <definedName name="_ele1">#REF!</definedName>
    <definedName name="_ele114">#REF!</definedName>
    <definedName name="_ele34">#REF!</definedName>
    <definedName name="_elr1">#REF!</definedName>
    <definedName name="_emc1">#REF!</definedName>
    <definedName name="_emc2">#REF!</definedName>
    <definedName name="_epc5070">#REF!</definedName>
    <definedName name="_epc8790">#REF!</definedName>
    <definedName name="_epl10">#REF!</definedName>
    <definedName name="_epl2">#REF!</definedName>
    <definedName name="_epl3">#REF!</definedName>
    <definedName name="_epl5">#REF!</definedName>
    <definedName name="_epm1">#REF!</definedName>
    <definedName name="_esc1">#REF!</definedName>
    <definedName name="_esc15">#REF!</definedName>
    <definedName name="_esc4">#REF!</definedName>
    <definedName name="_esc6">#REF!</definedName>
    <definedName name="_esp1">#REF!</definedName>
    <definedName name="_esp2">#REF!</definedName>
    <definedName name="_ext1">#REF!</definedName>
    <definedName name="_Ext2">#REF!</definedName>
    <definedName name="_ext3">#REF!</definedName>
    <definedName name="_fad5">#REF!</definedName>
    <definedName name="_faf2">#REF!</definedName>
    <definedName name="_ffg40">#REF!</definedName>
    <definedName name="_ffg50">#REF!</definedName>
    <definedName name="_ffg65">#REF!</definedName>
    <definedName name="_fic1">#REF!</definedName>
    <definedName name="_fic2">#REF!</definedName>
    <definedName name="_fic3">#REF!</definedName>
    <definedName name="_fil1">#REF!</definedName>
    <definedName name="_fil2">#REF!</definedName>
    <definedName name="_Fill">#REF!</definedName>
    <definedName name="_fio10">#REF!</definedName>
    <definedName name="_fio12">#REF!</definedName>
    <definedName name="_fio14">#REF!</definedName>
    <definedName name="_fio8">#REF!</definedName>
    <definedName name="_fis10">#REF!</definedName>
    <definedName name="_fis5">#REF!</definedName>
    <definedName name="_flp20">#REF!</definedName>
    <definedName name="_flp25">#REF!</definedName>
    <definedName name="_flp32">#REF!</definedName>
    <definedName name="_flp40">#REF!</definedName>
    <definedName name="_flp50">#REF!</definedName>
    <definedName name="_flp65">#REF!</definedName>
    <definedName name="_for1">#REF!</definedName>
    <definedName name="_for2">#REF!</definedName>
    <definedName name="_for3">#REF!</definedName>
    <definedName name="_for4">#REF!</definedName>
    <definedName name="_for5">#REF!</definedName>
    <definedName name="_for6">#REF!</definedName>
    <definedName name="_FOR7">#REF!</definedName>
    <definedName name="_fpd12">#REF!</definedName>
    <definedName name="_fvr10">#REF!</definedName>
    <definedName name="_fvr50">#REF!</definedName>
    <definedName name="_gac18">#REF!</definedName>
    <definedName name="_gge1">#REF!</definedName>
    <definedName name="_gge2">#REF!</definedName>
    <definedName name="_gge3">#REF!</definedName>
    <definedName name="_gge4">#REF!</definedName>
    <definedName name="_grf14">#REF!</definedName>
    <definedName name="_grf38">#REF!</definedName>
    <definedName name="_hab1">#REF!</definedName>
    <definedName name="_hab2">#REF!</definedName>
    <definedName name="_HCB5">#REF!</definedName>
    <definedName name="_I">#REF!</definedName>
    <definedName name="_I_1">#REF!</definedName>
    <definedName name="_I_1_1">#REF!</definedName>
    <definedName name="_I_25">#REF!</definedName>
    <definedName name="_imp1">#REF!</definedName>
    <definedName name="_imp2">#REF!</definedName>
    <definedName name="_itt1">#REF!</definedName>
    <definedName name="_itu1">#REF!</definedName>
    <definedName name="_itu2">#REF!</definedName>
    <definedName name="_itu3">#REF!</definedName>
    <definedName name="_jla20">#REF!</definedName>
    <definedName name="_jla25">#REF!</definedName>
    <definedName name="_jla32">#REF!</definedName>
    <definedName name="_jla50">#REF!</definedName>
    <definedName name="_jla65">#REF!</definedName>
    <definedName name="_jla6550">#REF!</definedName>
    <definedName name="_jun150">#REF!</definedName>
    <definedName name="_Key1" hidden="1">#REF!</definedName>
    <definedName name="_Key2">#REF!</definedName>
    <definedName name="_KM406407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ai15">#REF!</definedName>
    <definedName name="_lai20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dr10">#REF!</definedName>
    <definedName name="_le31">#REF!</definedName>
    <definedName name="_lep20">#REF!</definedName>
    <definedName name="_lf31">#REF!</definedName>
    <definedName name="_lfl20">#REF!</definedName>
    <definedName name="_lfl40">#REF!</definedName>
    <definedName name="_lnm10">#REF!</definedName>
    <definedName name="_lnm8">#REF!</definedName>
    <definedName name="_lnm9">#REF!</definedName>
    <definedName name="_lpf250">#REF!</definedName>
    <definedName name="_lpi100">#REF!</definedName>
    <definedName name="_lpi40">#REF!</definedName>
    <definedName name="_lpl15">#REF!</definedName>
    <definedName name="_lpl18">#REF!</definedName>
    <definedName name="_lpl20">#REF!</definedName>
    <definedName name="_luv150">#REF!</definedName>
    <definedName name="_luv20">#REF!</definedName>
    <definedName name="_lvf12050">#REF!</definedName>
    <definedName name="_lvf15050">#REF!</definedName>
    <definedName name="_lvf7050">#REF!</definedName>
    <definedName name="_lvg12050">#REF!</definedName>
    <definedName name="_lvg15050">#REF!</definedName>
    <definedName name="_lvg7050">#REF!</definedName>
    <definedName name="_lxa100">#REF!</definedName>
    <definedName name="_lxa120">#REF!</definedName>
    <definedName name="_man100">#REF!</definedName>
    <definedName name="_mc230">#REF!</definedName>
    <definedName name="_MFC01">#REF!</definedName>
    <definedName name="_mfi1">#REF!</definedName>
    <definedName name="_mfi2">#REF!</definedName>
    <definedName name="_mfi3">#REF!</definedName>
    <definedName name="_mfi4">#REF!</definedName>
    <definedName name="_mgi15">#REF!</definedName>
    <definedName name="_mgi50">#REF!</definedName>
    <definedName name="_mgr17">#REF!</definedName>
    <definedName name="_mob1">#REF!</definedName>
    <definedName name="_mob2">#REF!</definedName>
    <definedName name="_ope1">#REF!</definedName>
    <definedName name="_ope2">#REF!</definedName>
    <definedName name="_ope3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>#REF!</definedName>
    <definedName name="_OUT98_">#REF!</definedName>
    <definedName name="_OUT98_1">{#N/A,#N/A,TRUE,"Serviços"}</definedName>
    <definedName name="_OUTTTT9888">#REF!</definedName>
    <definedName name="_P">#REF!</definedName>
    <definedName name="_PA01" hidden="1">{"'teste'!$B$2:$R$49"}</definedName>
    <definedName name="_Parse_On">#REF!</definedName>
    <definedName name="_Parse_Out">#REF!</definedName>
    <definedName name="_PCB5">#REF!</definedName>
    <definedName name="_pcf15050">#REF!</definedName>
    <definedName name="_pcf7050">#REF!</definedName>
    <definedName name="_pcf8050">#REF!</definedName>
    <definedName name="_pcg15050">#REF!</definedName>
    <definedName name="_pcg7050">#REF!</definedName>
    <definedName name="_pci10050">#REF!</definedName>
    <definedName name="_pci20050">#REF!</definedName>
    <definedName name="_pcm1">#REF!</definedName>
    <definedName name="_PCM30">#REF!</definedName>
    <definedName name="_pct1">#REF!</definedName>
    <definedName name="_PE412">#NAME?</definedName>
    <definedName name="_pfa75">#REF!</definedName>
    <definedName name="_pfb30">#REF!</definedName>
    <definedName name="_pfb50">#REF!</definedName>
    <definedName name="_pfb8">#REF!</definedName>
    <definedName name="_pfc80">#REF!</definedName>
    <definedName name="_pgr17">#REF!</definedName>
    <definedName name="_pgr18">#REF!</definedName>
    <definedName name="_pgr43">#REF!</definedName>
    <definedName name="_PL1">#REF!</definedName>
    <definedName name="_PLA2">#REF!</definedName>
    <definedName name="_ple15">#REF!</definedName>
    <definedName name="_ple18">#REF!</definedName>
    <definedName name="_plg3">#REF!</definedName>
    <definedName name="_pli60">#REF!</definedName>
    <definedName name="_pm10">#REF!</definedName>
    <definedName name="_pm15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mt1">#REF!</definedName>
    <definedName name="_pmt2">#REF!</definedName>
    <definedName name="_pne1">#REF!</definedName>
    <definedName name="_pne2">#REF!</definedName>
    <definedName name="_prg2">#REF!</definedName>
    <definedName name="_prl250">#REF!</definedName>
    <definedName name="_PTB10">#REF!</definedName>
    <definedName name="_ptf2">#REF!</definedName>
    <definedName name="_ptf6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>#REF!</definedName>
    <definedName name="_qdb18">#REF!</definedName>
    <definedName name="_QQ2">#N/A</definedName>
    <definedName name="_r">#REF!</definedName>
    <definedName name="_Rbv1">#REF!</definedName>
    <definedName name="_Rc">#REF!</definedName>
    <definedName name="_rea1">#REF!</definedName>
    <definedName name="_Regression_Int" hidden="1">1</definedName>
    <definedName name="_rem1">#REF!</definedName>
    <definedName name="_rem2">#REF!</definedName>
    <definedName name="_res10">#REF!</definedName>
    <definedName name="_res15">#REF!</definedName>
    <definedName name="_res5">#REF!</definedName>
    <definedName name="_rfc1000">#REF!</definedName>
    <definedName name="_rfc500">#REF!</definedName>
    <definedName name="_rfv1000">#REF!</definedName>
    <definedName name="_rfv2000">#REF!</definedName>
    <definedName name="_rfv500">#REF!</definedName>
    <definedName name="_rgc1">#REF!</definedName>
    <definedName name="_rgc2">#REF!</definedName>
    <definedName name="_rgc34">#REF!</definedName>
    <definedName name="_rgp1">#REF!</definedName>
    <definedName name="_rlc100">#REF!</definedName>
    <definedName name="_rls100100">#REF!</definedName>
    <definedName name="_rpv5">#REF!</definedName>
    <definedName name="_S">#REF!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>#REF!</definedName>
    <definedName name="_sjp4">#REF!</definedName>
    <definedName name="_sol2">#REF!</definedName>
    <definedName name="_Sort">#REF!</definedName>
    <definedName name="_spl12">#REF!</definedName>
    <definedName name="_spl15">#REF!</definedName>
    <definedName name="_spl18">#REF!</definedName>
    <definedName name="_STC04">#REF!</definedName>
    <definedName name="_tab0198">#NAME?</definedName>
    <definedName name="_Table1_In1" hidden="1">#REF!</definedName>
    <definedName name="_Table1_Out" hidden="1">#REF!</definedName>
    <definedName name="_tag14">#REF!</definedName>
    <definedName name="_tam100">#REF!</definedName>
    <definedName name="_tam150">#REF!</definedName>
    <definedName name="_tam300">#REF!</definedName>
    <definedName name="_tap1">#REF!</definedName>
    <definedName name="_tap100">#REF!</definedName>
    <definedName name="_tap2">#REF!</definedName>
    <definedName name="_tap3">#REF!</definedName>
    <definedName name="_tar5020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a20">#REF!</definedName>
    <definedName name="_tba25">#REF!</definedName>
    <definedName name="_tba32">#REF!</definedName>
    <definedName name="_tba40">#REF!</definedName>
    <definedName name="_tba50">#REF!</definedName>
    <definedName name="_tba65">#REF!</definedName>
    <definedName name="_tbe100">#REF!</definedName>
    <definedName name="_tbe150">#REF!</definedName>
    <definedName name="_tbe200">#REF!</definedName>
    <definedName name="_tbe250">#REF!</definedName>
    <definedName name="_tbe300">#REF!</definedName>
    <definedName name="_tbe40">#REF!</definedName>
    <definedName name="_tbe400">#REF!</definedName>
    <definedName name="_tbe50">#REF!</definedName>
    <definedName name="_tbm1">#REF!</definedName>
    <definedName name="_tbm10">#REF!</definedName>
    <definedName name="_tbm2">#REF!</definedName>
    <definedName name="_TCB4">#REF!</definedName>
    <definedName name="_TCB5">#REF!</definedName>
    <definedName name="_tcc4">#REF!</definedName>
    <definedName name="_TCM30">#REF!</definedName>
    <definedName name="_tea20">#REF!</definedName>
    <definedName name="_tea25">#REF!</definedName>
    <definedName name="_tea32">#REF!</definedName>
    <definedName name="_tea50">#REF!</definedName>
    <definedName name="_tea65">#REF!</definedName>
    <definedName name="_TEB4">#REF!</definedName>
    <definedName name="_ted100">#REF!</definedName>
    <definedName name="_tee100">#REF!</definedName>
    <definedName name="_tee40">#REF!</definedName>
    <definedName name="_tee50">#REF!</definedName>
    <definedName name="_ter10050">#REF!</definedName>
    <definedName name="_ter15050">#REF!</definedName>
    <definedName name="_tfg25">#REF!</definedName>
    <definedName name="_tfg40">#REF!</definedName>
    <definedName name="_tfg50">#REF!</definedName>
    <definedName name="_tfg65">#REF!</definedName>
    <definedName name="_tjc1">#REF!</definedName>
    <definedName name="_tjc2">#REF!</definedName>
    <definedName name="_tjr1">#REF!</definedName>
    <definedName name="_tjr2">#REF!</definedName>
    <definedName name="_tlc1">#REF!</definedName>
    <definedName name="_tlc2">#REF!</definedName>
    <definedName name="_tlc3">#REF!</definedName>
    <definedName name="_tlf4">#REF!</definedName>
    <definedName name="_tlf5">#REF!</definedName>
    <definedName name="_tlf6">#REF!</definedName>
    <definedName name="_tma110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ra2">#REF!</definedName>
    <definedName name="_tra25">#REF!</definedName>
    <definedName name="_trf1000">#REF!</definedName>
    <definedName name="_trf15">#REF!</definedName>
    <definedName name="_trf25">#REF!</definedName>
    <definedName name="_TSD2">#REF!</definedName>
    <definedName name="_tt1">#REF!</definedName>
    <definedName name="_TT2">#REF!</definedName>
    <definedName name="_TT4">#REF!</definedName>
    <definedName name="_TT5">#REF!</definedName>
    <definedName name="_tub11012">#REF!</definedName>
    <definedName name="_tub11015">#REF!</definedName>
    <definedName name="_tub11020">#REF!</definedName>
    <definedName name="_tub5012">#REF!</definedName>
    <definedName name="_tub5015">#REF!</definedName>
    <definedName name="_tub5020">#REF!</definedName>
    <definedName name="_tub6012">#REF!</definedName>
    <definedName name="_tub6015">#REF!</definedName>
    <definedName name="_tub6020">#REF!</definedName>
    <definedName name="_tub8512">#REF!</definedName>
    <definedName name="_tub8515">#REF!</definedName>
    <definedName name="_tub8520">#REF!</definedName>
    <definedName name="_vcc6">#REF!</definedName>
    <definedName name="_vdc50">#REF!</definedName>
    <definedName name="_vdf4">#REF!</definedName>
    <definedName name="_vdf6">#REF!</definedName>
    <definedName name="_vdt10">#REF!</definedName>
    <definedName name="_ven50">#REF!</definedName>
    <definedName name="_vtl6">#REF!</definedName>
    <definedName name="_vtt4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3">#REF!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2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z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#REF!</definedName>
    <definedName name="A_1">#REF!</definedName>
    <definedName name="a_25">#REF!</definedName>
    <definedName name="A_km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4">#REF!</definedName>
    <definedName name="AA_19">#N/A</definedName>
    <definedName name="AA_2">#REF!</definedName>
    <definedName name="AA_21">#N/A</definedName>
    <definedName name="AA_22">#REF!</definedName>
    <definedName name="AA_23">#N/A</definedName>
    <definedName name="AA_24">#N/A</definedName>
    <definedName name="AA_25">#REF!</definedName>
    <definedName name="AA_26">#REF!</definedName>
    <definedName name="AA_27">#REF!</definedName>
    <definedName name="AA_28">#REF!</definedName>
    <definedName name="AA_29">#REF!</definedName>
    <definedName name="AA_3">#REF!</definedName>
    <definedName name="AA_30">#REF!</definedName>
    <definedName name="AA_31">#REF!</definedName>
    <definedName name="AA_32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#N/A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#REF!</definedName>
    <definedName name="AA_70">#N/A</definedName>
    <definedName name="AA_71">#N/A</definedName>
    <definedName name="AA_72">#N/A</definedName>
    <definedName name="AA_8">#REF!</definedName>
    <definedName name="AA_9">#REF!</definedName>
    <definedName name="aaa">#REF!</definedName>
    <definedName name="aaaa">#REF!</definedName>
    <definedName name="aaaa1">#REF!</definedName>
    <definedName name="aaaaa">#REF!</definedName>
    <definedName name="AAAAAAAAA">#REF!</definedName>
    <definedName name="AAAAAAAAA_25">#REF!</definedName>
    <definedName name="aaaaaaaaaa">#REF!</definedName>
    <definedName name="AAAAAAAAAAAAAAAAAA" hidden="1">#REF!</definedName>
    <definedName name="AAAAAAAAAAAAAAAAAAAAAA">#REF!</definedName>
    <definedName name="aar">#REF!</definedName>
    <definedName name="aauf">#REF!</definedName>
    <definedName name="aauq">#REF!</definedName>
    <definedName name="AB">#N/A</definedName>
    <definedName name="AB_6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>#REF!</definedName>
    <definedName name="ABRA">#REF!</definedName>
    <definedName name="ac">#REF!</definedName>
    <definedName name="AC_ATÉ">MIN([0]!___________PM346)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cessDatabase" hidden="1">"D:\Arquivos do excel\Planilha modelo1.mdb"</definedName>
    <definedName name="ACESSOS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l">#REF!</definedName>
    <definedName name="AÇO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hidden="1">{#N/A,#N/A,FALSE,"LEVFER V2 P";#N/A,#N/A,FALSE,"LEVFER V2 P10%"}</definedName>
    <definedName name="aço2_1" hidden="1">{#N/A,#N/A,FALSE,"LEVFER V2 P";#N/A,#N/A,FALSE,"LEVFER V2 P10%"}</definedName>
    <definedName name="aço60">#REF!</definedName>
    <definedName name="AÇOCA25">#REF!</definedName>
    <definedName name="AÇOCA50">#REF!</definedName>
    <definedName name="AÇOCA60">#REF!</definedName>
    <definedName name="ACOMPANHAMENTO" hidden="1">IF(VALUE(#REF!)=2,"BM","PLE")</definedName>
    <definedName name="acost">#REF!</definedName>
    <definedName name="ACOSTD">#REF!</definedName>
    <definedName name="ACOSTLE">#REF!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>#REF!</definedName>
    <definedName name="adfedfds">#REF!</definedName>
    <definedName name="adg1\2">#REF!</definedName>
    <definedName name="adg11\2">#REF!</definedName>
    <definedName name="adg3\4">#REF!</definedName>
    <definedName name="adm">#NAME?</definedName>
    <definedName name="ADMO">#REF!</definedName>
    <definedName name="adp1\2">#REF!</definedName>
    <definedName name="adu">#REF!</definedName>
    <definedName name="aeeoijo">#REF!</definedName>
    <definedName name="aegav">#REF!</definedName>
    <definedName name="aegev">#REF!</definedName>
    <definedName name="AEMUL">#REF!</definedName>
    <definedName name="aevaeva">#REF!</definedName>
    <definedName name="aewgeag">#REF!</definedName>
    <definedName name="af">#REF!</definedName>
    <definedName name="AFDD">#N/A</definedName>
    <definedName name="afev">#REF!</definedName>
    <definedName name="afi">#REF!</definedName>
    <definedName name="AFisZero">#N/A</definedName>
    <definedName name="ag">#REF!</definedName>
    <definedName name="AGOA">#REF!</definedName>
    <definedName name="AGORA">#REF!</definedName>
    <definedName name="AGORA2">#REF!</definedName>
    <definedName name="Agos">#N/A</definedName>
    <definedName name="Agosto">#N/A</definedName>
    <definedName name="agr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>#REF!</definedName>
    <definedName name="alan">#REF!</definedName>
    <definedName name="alcool">#REF!</definedName>
    <definedName name="alcool_1">#REF!</definedName>
    <definedName name="alex">#REF!</definedName>
    <definedName name="alex_1">#REF!</definedName>
    <definedName name="Alfa">#REF!</definedName>
    <definedName name="Alfac">#REF!</definedName>
    <definedName name="Alfard">#REF!</definedName>
    <definedName name="ALTA">#REF!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lvc1">#REF!</definedName>
    <definedName name="alvc2">#REF!</definedName>
    <definedName name="am">#REF!</definedName>
    <definedName name="AM_01">#NAME?</definedName>
    <definedName name="AM_01_1">#REF!</definedName>
    <definedName name="AM_04">#NAME?</definedName>
    <definedName name="AM_04_1">#REF!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arela">#REF!</definedName>
    <definedName name="amarela_25">#REF!</definedName>
    <definedName name="AMATJAZ">#REF!</definedName>
    <definedName name="amd">#REF!</definedName>
    <definedName name="AMELI">#REF!</definedName>
    <definedName name="amm">#REF!</definedName>
    <definedName name="amt">#REF!</definedName>
    <definedName name="amu">#REF!</definedName>
    <definedName name="AnalisarAterro">#REF!</definedName>
    <definedName name="AnalisarCorte">#REF!</definedName>
    <definedName name="anb">#REF!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l100">#REF!</definedName>
    <definedName name="anel150">#REF!</definedName>
    <definedName name="anel200">#REF!</definedName>
    <definedName name="anel250">#REF!</definedName>
    <definedName name="anel300">#REF!</definedName>
    <definedName name="anel400">#REF!</definedName>
    <definedName name="anscount" hidden="1">3</definedName>
    <definedName name="ant">#REF!</definedName>
    <definedName name="ant_1">#REF!</definedName>
    <definedName name="APTO_TIPO">#REF!</definedName>
    <definedName name="apv">#REF!</definedName>
    <definedName name="ar">#REF!</definedName>
    <definedName name="ara">#REF!</definedName>
    <definedName name="arb">#REF!</definedName>
    <definedName name="are">#REF!</definedName>
    <definedName name="area">#REF!</definedName>
    <definedName name="ÁREA">#REF!</definedName>
    <definedName name="ÀREA">#REF!</definedName>
    <definedName name="AREA.ROÇADA">#REF!</definedName>
    <definedName name="ÀREA_ACUM">#REF!</definedName>
    <definedName name="Área_de_Dados">#REF!</definedName>
    <definedName name="_xlnm.Print_Area" localSheetId="3">'CRONOGRAMA GO-210'!$A$1:$G$32</definedName>
    <definedName name="_xlnm.Print_Area" localSheetId="6">'CRONOGRAMA GO-301'!$A$1:$G$32</definedName>
    <definedName name="_xlnm.Print_Area" localSheetId="1">'Orçamento Sintético GO-210'!$A$1:$G$117</definedName>
    <definedName name="_xlnm.Print_Area" localSheetId="4">'Orçamento Sintético GO-301'!$A$1:$G$117</definedName>
    <definedName name="_xlnm.Print_Area" localSheetId="0">RESUMO!$A$1:$F$17</definedName>
    <definedName name="_xlnm.Print_Area">#REF!</definedName>
    <definedName name="Área_impressão_IM" localSheetId="3">#REF!</definedName>
    <definedName name="Área_impressão_IM" localSheetId="6">#REF!</definedName>
    <definedName name="Área_impressão_IM">#REF!</definedName>
    <definedName name="Área_impressão_IM_1">#REF!</definedName>
    <definedName name="Área_impressão_IM_2">#REF!</definedName>
    <definedName name="ÁREA_PROCH_PADRÕES">#REF!</definedName>
    <definedName name="ÁREA_PROCV_BAIRRO">#REF!</definedName>
    <definedName name="ÁREA_PROCV_BAIRROS">#REF!</definedName>
    <definedName name="ÁREA_PROCV_DADOS_MEDIÇÃO">#REF!</definedName>
    <definedName name="ÁREA_PROCV_SUB_EMPREITEIRAS">#REF!</definedName>
    <definedName name="AREACANTEIRO">#REF!</definedName>
    <definedName name="AREAMICRO0.8">#REF!</definedName>
    <definedName name="AREAMICRO1.5">#REF!</definedName>
    <definedName name="AreaTeste">#REF!</definedName>
    <definedName name="AreaTeste2">#REF!</definedName>
    <definedName name="ÁreaTotal">#REF!</definedName>
    <definedName name="AREC">#REF!</definedName>
    <definedName name="AREIA">#REF!</definedName>
    <definedName name="AREIAC">#REF!</definedName>
    <definedName name="AREIACS">#REF!</definedName>
    <definedName name="ARG">#REF!</definedName>
    <definedName name="arg1.3\1">#REF!</definedName>
    <definedName name="ARGA.1P4.ACBC">#REF!</definedName>
    <definedName name="ARL1C">#REF!</definedName>
    <definedName name="arm">#REF!</definedName>
    <definedName name="ARM1C">#REF!</definedName>
    <definedName name="ARMADURA">#REF!</definedName>
    <definedName name="aro">#REF!</definedName>
    <definedName name="ARR1C">#REF!</definedName>
    <definedName name="ARR2C">#REF!</definedName>
    <definedName name="ARRUMADA">#REF!</definedName>
    <definedName name="AS">#REF!</definedName>
    <definedName name="asasa">#REF!</definedName>
    <definedName name="asd">#REF!</definedName>
    <definedName name="asdafsdfa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dfasdfasdfasd">#REF!</definedName>
    <definedName name="asdff">#REF!</definedName>
    <definedName name="ASDFG">#REF!</definedName>
    <definedName name="asdfghqefha">#REF!</definedName>
    <definedName name="asdq">#REF!</definedName>
    <definedName name="asdsac">#REF!</definedName>
    <definedName name="asdxc">#REF!</definedName>
    <definedName name="asefete">#REF!</definedName>
    <definedName name="Asf">#REF!</definedName>
    <definedName name="ASFALTO">#REF!</definedName>
    <definedName name="asfdsa">#REF!</definedName>
    <definedName name="ASFGG">#REF!</definedName>
    <definedName name="ASP">#REF!</definedName>
    <definedName name="asss">#REF!</definedName>
    <definedName name="ate">#REF!</definedName>
    <definedName name="Aterro">OFFSET(#REF!,0,0,COUNTA(#REF!)*2-1,1)</definedName>
    <definedName name="Aut_original" localSheetId="3">[1]PROJETO!#REF!</definedName>
    <definedName name="Aut_original" localSheetId="6">[1]PROJETO!#REF!</definedName>
    <definedName name="Aut_original">#REF!</definedName>
    <definedName name="Aut_original_1">#REF!</definedName>
    <definedName name="Aut_original_2">#REF!</definedName>
    <definedName name="Aut_original_25">#REF!</definedName>
    <definedName name="Aut_original_3">#REF!</definedName>
    <definedName name="Aut_original_4">#REF!</definedName>
    <definedName name="Aut_original2">#REF!</definedName>
    <definedName name="Aut_resumo" localSheetId="3">[2]RESUMO_AUT1!#REF!</definedName>
    <definedName name="Aut_resumo" localSheetId="6">[2]RESUMO_AUT1!#REF!</definedName>
    <definedName name="Aut_resumo">#REF!</definedName>
    <definedName name="Aut_resumo_1">#REF!</definedName>
    <definedName name="Aut_resumo_2">#REF!</definedName>
    <definedName name="Aut_resumo_25">#REF!</definedName>
    <definedName name="Aut_resumo_3">#REF!</definedName>
    <definedName name="Aut_resumo_4">#REF!</definedName>
    <definedName name="AUTO">#REF!</definedName>
    <definedName name="AUTOEVENTO" hidden="1">#REF!</definedName>
    <definedName name="AUTOMOVEL">#REF!</definedName>
    <definedName name="aux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">#REF!</definedName>
    <definedName name="AUXILIARES">#REF!</definedName>
    <definedName name="AUXTUBO100ACBC">#REF!</definedName>
    <definedName name="AUXTUBO60ACBC">#REF!</definedName>
    <definedName name="AUXTUBO80ACBC">#REF!</definedName>
    <definedName name="AVC">#N/A</definedName>
    <definedName name="aveave">#REF!</definedName>
    <definedName name="AvFisZero">#N/A</definedName>
    <definedName name="AVV">#REF!</definedName>
    <definedName name="awea">#REF!</definedName>
    <definedName name="awfwc">#REF!</definedName>
    <definedName name="awwf">#REF!</definedName>
    <definedName name="azul">#REF!</definedName>
    <definedName name="azul_25">#REF!</definedName>
    <definedName name="AZULSINAL">#REF!</definedName>
    <definedName name="AZULSINAL_25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f">#REF!</definedName>
    <definedName name="BAIRRO">#REF!</definedName>
    <definedName name="BAIRROS">#REF!</definedName>
    <definedName name="banco">#REF!</definedName>
    <definedName name="banco_1">#REF!</definedName>
    <definedName name="_xlnm.Database">#REF!</definedName>
    <definedName name="BANCODADOS1" localSheetId="3">'[3]CUSTO EQUIP'!$A$3:$T$56</definedName>
    <definedName name="BANCODADOS1" localSheetId="6">'[3]CUSTO EQUIP'!$A$3:$T$56</definedName>
    <definedName name="BANCODADOS1">#NAME?</definedName>
    <definedName name="bancodedados">#REF!</definedName>
    <definedName name="BARRO_MAN_ATÉ_2">#REF!</definedName>
    <definedName name="BARRO_MEC_AC_4">#REF!</definedName>
    <definedName name="BARRO_MEC_ATÉ_2">#REF!</definedName>
    <definedName name="BARRO_MEC_ATÉ_4">#REF!</definedName>
    <definedName name="bas">#REF!</definedName>
    <definedName name="BASCARROCERIA">#REF!</definedName>
    <definedName name="bascul">#REF!</definedName>
    <definedName name="BASE">#REF!</definedName>
    <definedName name="batista">#REF!</definedName>
    <definedName name="bb">#REF!</definedName>
    <definedName name="bb_38">#N/A</definedName>
    <definedName name="bba">#REF!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>#REF!</definedName>
    <definedName name="bbbb_1">#REF!</definedName>
    <definedName name="bbbbbbb">#REF!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5\8">#REF!</definedName>
    <definedName name="bcd">#REF!</definedName>
    <definedName name="bcf">#REF!</definedName>
    <definedName name="bcf100x50">#REF!</definedName>
    <definedName name="bcf200x30">#REF!</definedName>
    <definedName name="bcf80x30">#REF!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cic10">#REF!</definedName>
    <definedName name="bcic6">#REF!</definedName>
    <definedName name="bcic8">#REF!</definedName>
    <definedName name="bcm">#REF!</definedName>
    <definedName name="bcp">#REF!</definedName>
    <definedName name="BDI" localSheetId="3">[4]BDI!$K$9</definedName>
    <definedName name="BDI" localSheetId="6">[4]BDI!$K$9</definedName>
    <definedName name="BDI">#REF!</definedName>
    <definedName name="BDI.Filtro" hidden="1">#REF!</definedName>
    <definedName name="BDI.Opcao" hidden="1">#REF!</definedName>
    <definedName name="BDI.TipoObra" hidden="1">#REF!</definedName>
    <definedName name="BDI_1">#REF!</definedName>
    <definedName name="BDI_10">#REF!</definedName>
    <definedName name="BDI_25">#REF!</definedName>
    <definedName name="BDI_27">#REF!</definedName>
    <definedName name="BDI_29">#REF!</definedName>
    <definedName name="BDI_9">#REF!</definedName>
    <definedName name="BDI_EQUIP">#REF!</definedName>
    <definedName name="BDI_MAT">#REF!</definedName>
    <definedName name="BDIBET">#REF!</definedName>
    <definedName name="bdp">#REF!</definedName>
    <definedName name="bdtc1875" hidden="1">{#N/A,#N/A,FALSE,"Planilha";#N/A,#N/A,FALSE,"Resumo";#N/A,#N/A,FALSE,"Fisico";#N/A,#N/A,FALSE,"Financeiro";#N/A,#N/A,FALSE,"Financeiro"}</definedName>
    <definedName name="beb">#REF!</definedName>
    <definedName name="bet600ac">#REF!</definedName>
    <definedName name="Beta">#REF!</definedName>
    <definedName name="betdie">#REF!</definedName>
    <definedName name="BETUMINOSO">#REF!</definedName>
    <definedName name="BF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>#REF!</definedName>
    <definedName name="bfm">#REF!</definedName>
    <definedName name="BG">#REF!</definedName>
    <definedName name="BG_25">#REF!</definedName>
    <definedName name="bgr1.5">#REF!</definedName>
    <definedName name="bgr2.5">#REF!</definedName>
    <definedName name="bgrn">#REF!</definedName>
    <definedName name="BGU">#REF!</definedName>
    <definedName name="BGU_25">#REF!</definedName>
    <definedName name="BI">#REF!</definedName>
    <definedName name="BII">#REF!</definedName>
    <definedName name="bli">#REF!</definedName>
    <definedName name="Bloco" localSheetId="3" hidden="1">#REF!</definedName>
    <definedName name="Bloco" localSheetId="6" hidden="1">#REF!</definedName>
    <definedName name="Bloco">#REF!</definedName>
    <definedName name="Bloco2" localSheetId="3" hidden="1">#REF!</definedName>
    <definedName name="Bloco2" localSheetId="6" hidden="1">#REF!</definedName>
    <definedName name="Bloco2">#REF!</definedName>
    <definedName name="BM.AFAcumulado" hidden="1">#REF!</definedName>
    <definedName name="BM.AFAnterior" hidden="1">#REF!</definedName>
    <definedName name="BM.MaxMed" hidden="1">IF([0]!______________TOT7="Global",1,#REF!)</definedName>
    <definedName name="BM.MEDAcumulado" hidden="1">IF(COUNTIF(#REF!,[0]!BM.MinMed)&gt;0,SUM(OFFSET(#REF!,0,0,1,MATCH([0]!BM.MinMed,#REF!,0))),0)</definedName>
    <definedName name="BM.MEDAnterior" hidden="1">IF(COUNTIF(#REF!,[0]!BM.MinMed-1)&gt;0,SUM(OFFSET(#REF!,0,0,1,MATCH([0]!BM.MinMed-1,#REF!,0))),0)</definedName>
    <definedName name="BM.medicao" hidden="1">OFFSET(#REF!,1,0)</definedName>
    <definedName name="BM.MinMed" hidden="1">IF([0]!______________TOT7="Global",-1,-#REF!)</definedName>
    <definedName name="bme45x70">#REF!</definedName>
    <definedName name="bmt30x50">#REF!</definedName>
    <definedName name="bnb">#REF!</definedName>
    <definedName name="bob">#REF!</definedName>
    <definedName name="BOLETIM">#REF!</definedName>
    <definedName name="BOLETINS">#REF!</definedName>
    <definedName name="BOMBA">#REF!</definedName>
    <definedName name="BOMBA_AN">#REF!</definedName>
    <definedName name="BOMBA_AT">#REF!</definedName>
    <definedName name="BOMBEIRO">#NAME?</definedName>
    <definedName name="bonificação">#REF!</definedName>
    <definedName name="bop1\2">#REF!</definedName>
    <definedName name="bop11\2">#REF!</definedName>
    <definedName name="BR">#REF!</definedName>
    <definedName name="BR_1">#REF!</definedName>
    <definedName name="bri">#REF!</definedName>
    <definedName name="BRITA">#REF!</definedName>
    <definedName name="BRITA_DRENO">#REF!</definedName>
    <definedName name="BRITA_TSD">#REF!</definedName>
    <definedName name="BRITA_TSD_2">#REF!</definedName>
    <definedName name="BRITAC">#REF!</definedName>
    <definedName name="brm">#REF!</definedName>
    <definedName name="brp4x3">#REF!</definedName>
    <definedName name="bse">#REF!</definedName>
    <definedName name="btjf">#REF!</definedName>
    <definedName name="btjr2">#REF!</definedName>
    <definedName name="BU">#REF!</definedName>
    <definedName name="Bueiro">#REF!</definedName>
    <definedName name="bueiro_1875" hidden="1">#REF!</definedName>
    <definedName name="BUEIROSMETALICOS">#REF!</definedName>
    <definedName name="BuiltIn_Print_Area">#REF!</definedName>
    <definedName name="BVBZ">#REF!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>#REF!</definedName>
    <definedName name="C_">#REF!</definedName>
    <definedName name="C__1">#REF!</definedName>
    <definedName name="C__14">#N/A</definedName>
    <definedName name="C__7">#REF!</definedName>
    <definedName name="C__7_1">#REF!</definedName>
    <definedName name="C__7_14">#N/A</definedName>
    <definedName name="C_COMPACT_MEC">#REF!</definedName>
    <definedName name="C_DESCR">SUM(1,COLUMN(#REF!)-COLUMN(#REF!))</definedName>
    <definedName name="C_PREÇO">SUM(1,COLUMN(#REF!)-COLUMN(#REF!))</definedName>
    <definedName name="C_UNID">SUM(1,COLUMN(#REF!)-COLUMN(#REF!))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b3x2.5">#REF!</definedName>
    <definedName name="cab3x4">#REF!</definedName>
    <definedName name="cab3x4s">#REF!</definedName>
    <definedName name="caba25">#REF!</definedName>
    <definedName name="caba35">#REF!</definedName>
    <definedName name="caba4">#REF!</definedName>
    <definedName name="caba50">#REF!</definedName>
    <definedName name="CABE">#NAME?</definedName>
    <definedName name="CABE_1">#REF!</definedName>
    <definedName name="CABEC">#REF!</definedName>
    <definedName name="cac">#REF!</definedName>
    <definedName name="CACA16">#REF!</definedName>
    <definedName name="CADASTRO_AN">#REF!</definedName>
    <definedName name="CADASTRO_AT">#REF!</definedName>
    <definedName name="cadeira">#REF!</definedName>
    <definedName name="CadIns" localSheetId="3" hidden="1">#REF!</definedName>
    <definedName name="CadIns" localSheetId="6" hidden="1">#REF!</definedName>
    <definedName name="CadIns">#REF!</definedName>
    <definedName name="CadSrv" localSheetId="3" hidden="1">#REF!</definedName>
    <definedName name="CadSrv" localSheetId="6" hidden="1">#REF!</definedName>
    <definedName name="CadSrv">#REF!</definedName>
    <definedName name="CAEEH">#REF!</definedName>
    <definedName name="cag20x10">#REF!</definedName>
    <definedName name="cag40x20">#REF!</definedName>
    <definedName name="CAI">#REF!</definedName>
    <definedName name="CAIAÇÃO">#REF!</definedName>
    <definedName name="CAIB">#REF!</definedName>
    <definedName name="Caixa">OFFSET(#REF!,0,0,COUNT(#REF!)+2,4)</definedName>
    <definedName name="CAIXA.Modo" hidden="1">#REF!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#REF!</definedName>
    <definedName name="CalcularAgora">#REF!</definedName>
    <definedName name="CÁLCULO.NúmeroDeEventos" hidden="1">IF([0]!AUTOMOVEL&lt;&gt;"manual",MAX(#REF!),MAX(OFFSET(#REF!,1,0)))</definedName>
    <definedName name="CÁLCULO.NúmeroDeFrentes" hidden="1">COLUMN(#REF!)-COLUMN(#REF!)</definedName>
    <definedName name="CÁLCULO.TotalAdmLocal" hidden="1">IF([0]!AUTOMOVEL="manual",SUMIF(#REF!,1,#REF!),0)</definedName>
    <definedName name="CAMADA_20_MEC">#REF!</definedName>
    <definedName name="camcav">#REF!</definedName>
    <definedName name="camgui">#REF!</definedName>
    <definedName name="CAMINHAO">#REF!</definedName>
    <definedName name="camto">#REF!</definedName>
    <definedName name="CANALETA">#REF!</definedName>
    <definedName name="CANT_ETE">#REF!</definedName>
    <definedName name="CANT_ETE_2">#REF!</definedName>
    <definedName name="CANT_ETE_3">#REF!</definedName>
    <definedName name="CANT_ETE_4">#REF!</definedName>
    <definedName name="CANT_REDE">#REF!</definedName>
    <definedName name="cant12x12">#REF!</definedName>
    <definedName name="CANTEIRO">#REF!</definedName>
    <definedName name="cap">#NAME?</definedName>
    <definedName name="CAP_20">#REF!</definedName>
    <definedName name="CAP20ROO">#REF!</definedName>
    <definedName name="CAPA">#REF!</definedName>
    <definedName name="CAPA_1">{#N/A,#N/A,TRUE,"Serviços"}</definedName>
    <definedName name="capa1">#REF!</definedName>
    <definedName name="capa1_1">{#N/A,#N/A,TRUE,"Serviços"}</definedName>
    <definedName name="capa11">#REF!</definedName>
    <definedName name="capa2">#REF!</definedName>
    <definedName name="capa2_1">{#N/A,#N/A,TRUE,"Serviços"}</definedName>
    <definedName name="capa22">#REF!</definedName>
    <definedName name="CAPAA">#REF!</definedName>
    <definedName name="CAPAO">#REF!</definedName>
    <definedName name="CAPINA">#REF!</definedName>
    <definedName name="CAPINAMANUAL">#REF!</definedName>
    <definedName name="capl">#REF!</definedName>
    <definedName name="CAPSD">#REF!</definedName>
    <definedName name="CAPSUL">#REF!</definedName>
    <definedName name="car">#REF!</definedName>
    <definedName name="CARGA_1_AN">#REF!</definedName>
    <definedName name="CARGA_1_AT">#REF!</definedName>
    <definedName name="CARGA_1_CORTE">#REF!</definedName>
    <definedName name="CARGA_1_OUTROS">#REF!</definedName>
    <definedName name="CARGA_2_AN">#REF!</definedName>
    <definedName name="CARGA_2_AT">#REF!</definedName>
    <definedName name="CARGA_2_CORTE">#REF!</definedName>
    <definedName name="CARGA_2_OUTROS">#REF!</definedName>
    <definedName name="CARGA_3_AN">#REF!</definedName>
    <definedName name="CARGA_3_AT">#REF!</definedName>
    <definedName name="CARGA_3_OUTROS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">#REF!</definedName>
    <definedName name="CARLA">#REF!</definedName>
    <definedName name="CARMADURA">#REF!</definedName>
    <definedName name="CARRO">#REF!</definedName>
    <definedName name="CAS">#REF!</definedName>
    <definedName name="CASCALHO_ATÉ_2">#REF!</definedName>
    <definedName name="cat1acbc">#REF!</definedName>
    <definedName name="categoria">#REF!</definedName>
    <definedName name="categoria1">#REF!</definedName>
    <definedName name="CAVALETE">#REF!</definedName>
    <definedName name="cavalomec">#REF!</definedName>
    <definedName name="cb">#REF!</definedName>
    <definedName name="cbaq">#REF!</definedName>
    <definedName name="cbca1">#REF!</definedName>
    <definedName name="cbca5\8">#REF!</definedName>
    <definedName name="cbg1\2.15">#REF!</definedName>
    <definedName name="cbg3\4.15">#REF!</definedName>
    <definedName name="CBPCB80">#REF!</definedName>
    <definedName name="cbr">#REF!</definedName>
    <definedName name="CBU">#REF!</definedName>
    <definedName name="CBU_25">#REF!</definedName>
    <definedName name="CBUII">#REF!</definedName>
    <definedName name="CBUII_25">#REF!</definedName>
    <definedName name="cbuq">#REF!</definedName>
    <definedName name="CBUQ_C">#REF!</definedName>
    <definedName name="CBUQB">#REF!</definedName>
    <definedName name="CBUQB_25">#REF!</definedName>
    <definedName name="CBUQc">#REF!</definedName>
    <definedName name="CBUQc_25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#N/A</definedName>
    <definedName name="çç_38">#N/A</definedName>
    <definedName name="CC18PMGC">#REF!</definedName>
    <definedName name="CCAIBROS">#REF!</definedName>
    <definedName name="CCARR">#REF!</definedName>
    <definedName name="CCARRO">#REF!</definedName>
    <definedName name="CCARROCERIA9T">#REF!</definedName>
    <definedName name="CCBASC5">#REF!</definedName>
    <definedName name="CCC">#REF!</definedName>
    <definedName name="CCCCCCCCCCC">#REF!</definedName>
    <definedName name="CCCCCCCCCCC_25">#REF!</definedName>
    <definedName name="ccdb">#REF!</definedName>
    <definedName name="cch" localSheetId="3" hidden="1">#N/A</definedName>
    <definedName name="cch" localSheetId="6" hidden="1">#N/A</definedName>
    <definedName name="cch">#REF!</definedName>
    <definedName name="CCHAPA16">#REF!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LÓPICO">#REF!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>#REF!</definedName>
    <definedName name="CCP_1">#REF!</definedName>
    <definedName name="ccr">#REF!</definedName>
    <definedName name="cctca1acbc">#REF!</definedName>
    <definedName name="CD">#REF!</definedName>
    <definedName name="CD_1">#REF!</definedName>
    <definedName name="cda">#REF!</definedName>
    <definedName name="cdac">#REF!</definedName>
    <definedName name="cde">#REF!</definedName>
    <definedName name="CDF">#REF!</definedName>
    <definedName name="CDG">#REF!</definedName>
    <definedName name="cdm">#REF!</definedName>
    <definedName name="CDP">#REF!</definedName>
    <definedName name="CDPP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>#REF!</definedName>
    <definedName name="cds">#REF!</definedName>
    <definedName name="CDSS03BC">#REF!</definedName>
    <definedName name="cee10x10">#REF!</definedName>
    <definedName name="cee10x10\4">#REF!</definedName>
    <definedName name="cee20x20">#REF!</definedName>
    <definedName name="cee20x20\1">#REF!</definedName>
    <definedName name="cee20x20\4">#REF!</definedName>
    <definedName name="cee30x30">#REF!</definedName>
    <definedName name="cee30x30\1">#REF!</definedName>
    <definedName name="cee30x30\4">#REF!</definedName>
    <definedName name="CEJCR">#REF!</definedName>
    <definedName name="CELSO">#REF!</definedName>
    <definedName name="CELSO_25">#REF!</definedName>
    <definedName name="CélulaInicioPlanilha">#REF!</definedName>
    <definedName name="CélulaResumo">#REF!</definedName>
    <definedName name="cem">#REF!</definedName>
    <definedName name="CENCARREGADO">#REF!</definedName>
    <definedName name="cer1\2">#REF!</definedName>
    <definedName name="cer11\2">#REF!</definedName>
    <definedName name="cer11\4">#REF!</definedName>
    <definedName name="cer3\4">#REF!</definedName>
    <definedName name="CERCA_ETE">#REF!</definedName>
    <definedName name="CERCA_ETE_2">#REF!</definedName>
    <definedName name="CERCA_ETE_3">#REF!</definedName>
    <definedName name="CERCA_ETE_4">#REF!</definedName>
    <definedName name="CERCA_REDE">#REF!</definedName>
    <definedName name="cerp2x20">#REF!</definedName>
    <definedName name="cerp2x40">#REF!</definedName>
    <definedName name="ces">#REF!</definedName>
    <definedName name="CESCAV">#REF!</definedName>
    <definedName name="CEV3CAT">#REF!</definedName>
    <definedName name="CFGC">#REF!</definedName>
    <definedName name="cfl2x20">#REF!</definedName>
    <definedName name="cfl2x40">#REF!</definedName>
    <definedName name="CFORMA">#REF!</definedName>
    <definedName name="CGASTALHO">#REF!</definedName>
    <definedName name="CGUINDAUTO">#REF!</definedName>
    <definedName name="cha">#REF!</definedName>
    <definedName name="chap20x3">#REF!</definedName>
    <definedName name="chap20x5">#REF!</definedName>
    <definedName name="Chave" localSheetId="3" hidden="1">#REF!</definedName>
    <definedName name="Chave" localSheetId="6" hidden="1">#REF!</definedName>
    <definedName name="Chave">#REF!</definedName>
    <definedName name="Chave1" localSheetId="3" hidden="1">#REF!</definedName>
    <definedName name="Chave1" localSheetId="6" hidden="1">#REF!</definedName>
    <definedName name="Chave1">#REF!</definedName>
    <definedName name="chfi">#REF!</definedName>
    <definedName name="chm">#REF!</definedName>
    <definedName name="cho">#REF!</definedName>
    <definedName name="ci">#REF!</definedName>
    <definedName name="CI_ANTERIOR_F">SUM(1,COLUMN(#REF!)-COLUMN(#REF!))</definedName>
    <definedName name="CI_ANTERIOR_Q">SUM(1,COLUMN(#REF!)-COLUMN(#REF!))</definedName>
    <definedName name="CI_ATUAL_F">SUM(1,COLUMN(#REF!)-COLUMN(#REF!))</definedName>
    <definedName name="CI_ATUAL_Q">SUM(1,COLUMN(#REF!)-COLUMN(#REF!))</definedName>
    <definedName name="CI_ATUALIZADO">SUM(1,COLUMN(#REF!)-COLUMN(#REF!))</definedName>
    <definedName name="CI_DESCR">SUM(1,COLUMN(#REF!)-COLUMN(#REF!))</definedName>
    <definedName name="CI_ITEM">SUM(1,COLUMN(#REF!)-COLUMN(#REF!))</definedName>
    <definedName name="CI_PREÇO_A">SUM(1,COLUMN(#REF!)-COLUMN(#REF!))</definedName>
    <definedName name="CI_PREÇO_P">SUM(1,COLUMN(#REF!)-COLUMN(#REF!))</definedName>
    <definedName name="CI_PREVISTO">SUM(1,COLUMN(#REF!)-COLUMN(#REF!))</definedName>
    <definedName name="CI_QUANT_A">SUM(1,COLUMN(#REF!)-COLUMN(#REF!))</definedName>
    <definedName name="CI_QUANT_P">SUM(1,COLUMN(#REF!)-COLUMN(#REF!))</definedName>
    <definedName name="CI_TIPO">SUM(1,COLUMN(#REF!)-COLUMN(#REF!))</definedName>
    <definedName name="CI_TT_ANTERIOR">SUM(1,COLUMN(#REF!)-COLUMN(#REF!))</definedName>
    <definedName name="CI_TT_ATUAL">SUM(1,COLUMN(#REF!)-COLUMN(#REF!))</definedName>
    <definedName name="CI_TT_ATUALIZADO">SUM(1,COLUMN(#REF!)-COLUMN(#REF!))</definedName>
    <definedName name="CI_TT_PREVISTO">SUM(1,COLUMN(#REF!)-COLUMN(#REF!))</definedName>
    <definedName name="CI_UNID">SUM(1,COLUMN(#REF!)-COLUMN(#REF!))</definedName>
    <definedName name="cib">#REF!</definedName>
    <definedName name="CICLÓPICO">#REF!</definedName>
    <definedName name="CIDADE">#REF!</definedName>
    <definedName name="cil">#REF!</definedName>
    <definedName name="CIM">#REF!</definedName>
    <definedName name="cin">#REF!</definedName>
    <definedName name="cip">#REF!</definedName>
    <definedName name="cis">#REF!</definedName>
    <definedName name="çl">#REF!</definedName>
    <definedName name="CLAG">#REF!</definedName>
    <definedName name="Clas" localSheetId="3" hidden="1">MAX(LEN(#REF!))</definedName>
    <definedName name="Clas" localSheetId="6" hidden="1">MAX(LEN(#REF!))</definedName>
    <definedName name="Clas">#REF!</definedName>
    <definedName name="Clas_1">#REF!</definedName>
    <definedName name="clb">#REF!</definedName>
    <definedName name="clbl">#REF!</definedName>
    <definedName name="CLCVJCR">#REF!</definedName>
    <definedName name="Cliente" hidden="1">""</definedName>
    <definedName name="CLP">#REF!</definedName>
    <definedName name="clr1\2">#REF!</definedName>
    <definedName name="clr11\2">#REF!</definedName>
    <definedName name="Cls" localSheetId="3" hidden="1">#N/A</definedName>
    <definedName name="Cls" localSheetId="6" hidden="1">#N/A</definedName>
    <definedName name="Cls">#REF!</definedName>
    <definedName name="clsr">#REF!</definedName>
    <definedName name="clt">#REF!</definedName>
    <definedName name="clz20x40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#REF!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ROO">#REF!</definedName>
    <definedName name="cmat">#REF!</definedName>
    <definedName name="cmbs5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>#REF!</definedName>
    <definedName name="CMIMP">#REF!</definedName>
    <definedName name="CMN">#REF!</definedName>
    <definedName name="CMOTOSSERRA">#REF!</definedName>
    <definedName name="CMSD">#REF!</definedName>
    <definedName name="CMSUL">#REF!</definedName>
    <definedName name="CMUDAS">#REF!</definedName>
    <definedName name="CN">#REF!</definedName>
    <definedName name="Cod" localSheetId="3" hidden="1">#REF!</definedName>
    <definedName name="Cod" localSheetId="6" hidden="1">#REF!</definedName>
    <definedName name="Cod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ÓD_EL">11</definedName>
    <definedName name="Codigo">#REF!</definedName>
    <definedName name="Código">#REF!</definedName>
    <definedName name="CÓDIGOS">#REF!</definedName>
    <definedName name="CÓDIGOSCG">#REF!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EF_ESCAV_DN_400">0.9</definedName>
    <definedName name="COEF_ESCAV_DN_400_1">0.9</definedName>
    <definedName name="COEF_ESCAV_DN_400_12">0.9</definedName>
    <definedName name="COEF_ESCAV_DN_400_6">0.9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>#REF!</definedName>
    <definedName name="COL_36">#REF!</definedName>
    <definedName name="COL_37">#REF!</definedName>
    <definedName name="COL_38">#REF!</definedName>
    <definedName name="Coluna" localSheetId="3" hidden="1">#REF!</definedName>
    <definedName name="Coluna" localSheetId="6" hidden="1">#REF!</definedName>
    <definedName name="Coluna">#REF!</definedName>
    <definedName name="com">#REF!</definedName>
    <definedName name="comar">#REF!</definedName>
    <definedName name="Comp" localSheetId="3" hidden="1">#REF!</definedName>
    <definedName name="Comp" localSheetId="6" hidden="1">#REF!</definedName>
    <definedName name="Comp">#REF!</definedName>
    <definedName name="Comp_Área_Vol.">#REF!</definedName>
    <definedName name="Comp_Área_Vol._25">#REF!</definedName>
    <definedName name="COMP_MBV">#REF!</definedName>
    <definedName name="COMP_RAMAIS">#REF!</definedName>
    <definedName name="COMP_T_CONCRETO">#REF!</definedName>
    <definedName name="COMP_T_QUEDA">#REF!</definedName>
    <definedName name="comp1">#REF!</definedName>
    <definedName name="comparação">#N/A</definedName>
    <definedName name="comparativo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OR">#REF!</definedName>
    <definedName name="COMPOSICAO">#NAME?</definedName>
    <definedName name="Composição">#REF!</definedName>
    <definedName name="COMPOSICAO_1">#REF!</definedName>
    <definedName name="composições">#REF!</definedName>
    <definedName name="coms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R">#REF!</definedName>
    <definedName name="CONCRETO">#REF!</definedName>
    <definedName name="CONCRETO_AN">#REF!</definedName>
    <definedName name="CONCRETO_AT">#REF!</definedName>
    <definedName name="CONCRETOCIMENTO">#REF!</definedName>
    <definedName name="CONE_50">#REF!</definedName>
    <definedName name="CONE_70">#REF!</definedName>
    <definedName name="CONF_COL">COUNTIF(#REF!,"OK")=COLUMN(#REF!)-COLUMN(#REF!)+1</definedName>
    <definedName name="CONS.ASF.">#REF!</definedName>
    <definedName name="CONSERVAÇÃO">#REF!</definedName>
    <definedName name="const1">#REF!</definedName>
    <definedName name="const2">#REF!</definedName>
    <definedName name="const3">#REF!</definedName>
    <definedName name="const4">#REF!</definedName>
    <definedName name="constante">#REF!</definedName>
    <definedName name="consumo.2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>#REF!</definedName>
    <definedName name="CONTÍNUO_3_AT">#REF!</definedName>
    <definedName name="CONTÍNUO_7_AN">#REF!</definedName>
    <definedName name="CONTÍNUO_7_AT">#REF!</definedName>
    <definedName name="CONTÍNUO_ATÉ_3">#REF!</definedName>
    <definedName name="CONTÍNUO_ATÉ_7">#REF!</definedName>
    <definedName name="CONTRATADA">#REF!</definedName>
    <definedName name="controle" hidden="1">{"'Plan1 (2)'!$A$5:$F$63"}</definedName>
    <definedName name="Contruçaodocanteiro">#REF!</definedName>
    <definedName name="CONVÊNIO">#REF!</definedName>
    <definedName name="CORDEFMB">#REF!</definedName>
    <definedName name="Corte">OFFSET(#REF!,0,0,COUNTA(#REF!)*2-1,2)</definedName>
    <definedName name="CORTE_ASFALTO">#REF!</definedName>
    <definedName name="CORTE_CALÇADA">#REF!</definedName>
    <definedName name="CORTE_MAN_AN">#REF!</definedName>
    <definedName name="CORTE_MAN_AT">#REF!</definedName>
    <definedName name="CORTE_MEC_AN">#REF!</definedName>
    <definedName name="CORTE_MEC_AT">#REF!</definedName>
    <definedName name="CPAV">#REF!</definedName>
    <definedName name="CPDB80">#REF!</definedName>
    <definedName name="CPDMPM">#REF!</definedName>
    <definedName name="cpipa">#REF!</definedName>
    <definedName name="cpipa2">#REF!</definedName>
    <definedName name="cpj">#REF!</definedName>
    <definedName name="CPL">#REF!</definedName>
    <definedName name="CPRLI">#REF!</definedName>
    <definedName name="cpt">#REF!</definedName>
    <definedName name="CpuAux" localSheetId="3" hidden="1">#REF!</definedName>
    <definedName name="CpuAux" localSheetId="6" hidden="1">#REF!</definedName>
    <definedName name="CpuAux">#REF!</definedName>
    <definedName name="CPUs" localSheetId="3" hidden="1">#REF!</definedName>
    <definedName name="CPUs" localSheetId="6" hidden="1">#REF!</definedName>
    <definedName name="CPUs">#REF!</definedName>
    <definedName name="CPZF">#REF!</definedName>
    <definedName name="CPZFRANCES">#REF!</definedName>
    <definedName name="CRA">#REF!</definedName>
    <definedName name="CRBPE">#REF!</definedName>
    <definedName name="CRECREVMBUQ">#REF!</definedName>
    <definedName name="CRETRO">#REF!</definedName>
    <definedName name="CRIT" localSheetId="3" hidden="1">#REF!</definedName>
    <definedName name="CRIT" localSheetId="6" hidden="1">#REF!</definedName>
    <definedName name="CRIT">#REF!</definedName>
    <definedName name="Criteria">#REF!</definedName>
    <definedName name="_xlnm.Criteria" localSheetId="3" hidden="1">#REF!</definedName>
    <definedName name="_xlnm.Criteria" localSheetId="6" hidden="1">#REF!</definedName>
    <definedName name="_xlnm.Criteria" hidden="1">#REF!</definedName>
    <definedName name="crm">#REF!</definedName>
    <definedName name="CRO">#REF!</definedName>
    <definedName name="Cron">#REF!</definedName>
    <definedName name="Cron_1">#REF!</definedName>
    <definedName name="CRONO">#REF!</definedName>
    <definedName name="CRONO.LinhasNecessarias" hidden="1">COUNTIF(#REF!,"Manual")+COUNTIF(#REF!,"SemiAuto")+COUNT([0]!ORÇAMENTO.MáximoListaCrono)</definedName>
    <definedName name="CRONO.MaxParc" hidden="1">#REF!+#REF!</definedName>
    <definedName name="CRONO.NivelExibicao" hidden="1">#REF!</definedName>
    <definedName name="CRONO_1">#REF!</definedName>
    <definedName name="CRONO_25">#REF!</definedName>
    <definedName name="Cronogr.">#REF!</definedName>
    <definedName name="cronograma" localSheetId="3" hidden="1">{#N/A,#N/A,TRUE,"Plan1"}</definedName>
    <definedName name="cronograma" localSheetId="6" hidden="1">{#N/A,#N/A,TRUE,"Plan1"}</definedName>
    <definedName name="cronograma">#REF!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RONOPLE.ValorDoEvento" hidden="1">SUMIF(#REF!,#REF!,OFFSET(#REF!,0,#REF!))</definedName>
    <definedName name="Croquiiii">#N/A</definedName>
    <definedName name="Croquiiii_38">#N/A</definedName>
    <definedName name="cruz40">#REF!</definedName>
    <definedName name="crz">#REF!</definedName>
    <definedName name="cs">#REF!</definedName>
    <definedName name="CSA">#REF!</definedName>
    <definedName name="CSERVENTE">#REF!</definedName>
    <definedName name="csi">#REF!</definedName>
    <definedName name="csp">#REF!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12r">#REF!</definedName>
    <definedName name="ct16r">#REF!</definedName>
    <definedName name="ct5r">#REF!</definedName>
    <definedName name="cta">#REF!</definedName>
    <definedName name="CTCC4P">#REF!</definedName>
    <definedName name="CTCCB10P">#REF!</definedName>
    <definedName name="CTESSF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>#REF!</definedName>
    <definedName name="CTLC4P">#REF!</definedName>
    <definedName name="CTLCB10P">#REF!</definedName>
    <definedName name="CTLMR">#REF!</definedName>
    <definedName name="ctm">#REF!</definedName>
    <definedName name="ctra">#REF!</definedName>
    <definedName name="cu">#REF!</definedName>
    <definedName name="Cun">#REF!</definedName>
    <definedName name="CunEq" localSheetId="3" hidden="1">SUM(IF(#REF! =#REF!,(#REF!)*(#REF!="EQ")))</definedName>
    <definedName name="CunEq" localSheetId="6" hidden="1">SUM(IF(#REF! =#REF!,(#REF!)*(#REF!="EQ")))</definedName>
    <definedName name="CunEq">#REF!</definedName>
    <definedName name="CunEq_1">#REF!</definedName>
    <definedName name="CunMo" localSheetId="3" hidden="1">SUM(IF(#REF! =#REF!,(#REF!)*(#REF!="MO")))</definedName>
    <definedName name="CunMo" localSheetId="6" hidden="1">SUM(IF(#REF! =#REF!,(#REF!)*(#REF!="MO")))</definedName>
    <definedName name="CunMo">#REF!</definedName>
    <definedName name="CunMo_1">#REF!</definedName>
    <definedName name="CunMp" localSheetId="3" hidden="1">SUM(IF(#REF! =#REF!,(#REF!)*(#REF!="MP")))</definedName>
    <definedName name="CunMp" localSheetId="6" hidden="1">SUM(IF(#REF! =#REF!,(#REF!)*(#REF!="MP")))</definedName>
    <definedName name="CunMp">#REF!</definedName>
    <definedName name="CunMp_1">#REF!</definedName>
    <definedName name="CURRENCY">#REF!</definedName>
    <definedName name="custo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vi1\2">#REF!</definedName>
    <definedName name="cvi3\4">#REF!</definedName>
    <definedName name="cvp1\2">#REF!</definedName>
    <definedName name="cx">#REF!</definedName>
    <definedName name="cxc">#REF!</definedName>
    <definedName name="cxczczxc">#REF!</definedName>
    <definedName name="cxin90x60">#REF!</definedName>
    <definedName name="cxp4x2">#REF!</definedName>
    <definedName name="cxp4x4">#REF!</definedName>
    <definedName name="D">#REF!</definedName>
    <definedName name="D.079">#REF!</definedName>
    <definedName name="D_1">#REF!</definedName>
    <definedName name="D_2">#REF!</definedName>
    <definedName name="d_25">#REF!</definedName>
    <definedName name="d1a">#REF!</definedName>
    <definedName name="d2a">#REF!</definedName>
    <definedName name="DA">#REF!</definedName>
    <definedName name="DAD">#REF!</definedName>
    <definedName name="DADADA">#REF!</definedName>
    <definedName name="dadinho">#REF!</definedName>
    <definedName name="dadinho_1">#REF!</definedName>
    <definedName name="dadinho_29">#REF!</definedName>
    <definedName name="dadinho_31">#REF!</definedName>
    <definedName name="dadinho_50">#REF!</definedName>
    <definedName name="dadinho_50_1">#REF!</definedName>
    <definedName name="DADOS">#REF!</definedName>
    <definedName name="DADOS_1">#REF!</definedName>
    <definedName name="DADOS_29">#REF!</definedName>
    <definedName name="DADOS_31">#REF!</definedName>
    <definedName name="DADOS_50">#REF!</definedName>
    <definedName name="DADOS_50_1">#REF!</definedName>
    <definedName name="Dados_Primário">#REF!</definedName>
    <definedName name="dadsada">#REF!</definedName>
    <definedName name="DAER1">#REF!</definedName>
    <definedName name="DAER1_1">{#N/A,#N/A,TRUE,"Serviços"}</definedName>
    <definedName name="DAER11">#REF!</definedName>
    <definedName name="Daniel">#REF!</definedName>
    <definedName name="DAR">#REF!</definedName>
    <definedName name="DATA">#REF!</definedName>
    <definedName name="DATA_1">#REF!</definedName>
    <definedName name="DATA_14">#N/A</definedName>
    <definedName name="DATA_7_1">#REF!</definedName>
    <definedName name="DATA_7_14">#N/A</definedName>
    <definedName name="Data_Final">#REF!</definedName>
    <definedName name="Data_Final_25">#REF!</definedName>
    <definedName name="Data_Início">#REF!</definedName>
    <definedName name="Data_Início_25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TAMEDIÇÃO">#REF!</definedName>
    <definedName name="daV">#N/A</definedName>
    <definedName name="daVIDSON">#N/A</definedName>
    <definedName name="dawdw">#REF!</definedName>
    <definedName name="daz">#REF!</definedName>
    <definedName name="DB">#REF!</definedName>
    <definedName name="DBU">#REF!</definedName>
    <definedName name="DCA">#REF!</definedName>
    <definedName name="DCAN">#REF!</definedName>
    <definedName name="DCANT">#REF!</definedName>
    <definedName name="DCC">#REF!</definedName>
    <definedName name="dci1\2">#REF!</definedName>
    <definedName name="dcr">#REF!</definedName>
    <definedName name="DD">#REF!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>#REF!</definedName>
    <definedName name="ddddddddddd">#REF!</definedName>
    <definedName name="ddere">#REF!</definedName>
    <definedName name="DE_km">#REF!</definedName>
    <definedName name="Decl">#REF!</definedName>
    <definedName name="DEFENSA">#REF!</definedName>
    <definedName name="defghj">#REF!</definedName>
    <definedName name="DEMONSTRATIVO_DO_RESULTADO_GERENCIAL___DGR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rgerh">#REF!</definedName>
    <definedName name="des">#REF!</definedName>
    <definedName name="desagio">#REF!</definedName>
    <definedName name="desagio_6">#REF!</definedName>
    <definedName name="desagio_7">#REF!</definedName>
    <definedName name="desagio_8">#REF!</definedName>
    <definedName name="desagio_8_1">#REF!</definedName>
    <definedName name="desagio_9">#N/A</definedName>
    <definedName name="desagio_9_1">NA()</definedName>
    <definedName name="DescAux" localSheetId="3" hidden="1">#N/A</definedName>
    <definedName name="DescAux" localSheetId="6" hidden="1">#N/A</definedName>
    <definedName name="DescAux">#REF!</definedName>
    <definedName name="DESCONTÍNUO_3_AN">#REF!</definedName>
    <definedName name="DESCONTÍNUO_3_AT">#REF!</definedName>
    <definedName name="DESCONTÍNUO_7_AN">#REF!</definedName>
    <definedName name="DESCONTÍNUO_7_AT">#REF!</definedName>
    <definedName name="DESCONTÍNUO_ATÉ_3">#REF!</definedName>
    <definedName name="DESCONTÍNUO_ATÉ_7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M">#REF!</definedName>
    <definedName name="Desmatamento">#REF!</definedName>
    <definedName name="DESONERACAO" hidden="1">IF(OR([0]!Import.empresa="DESONERADO",[0]!Import.empresa="SIM"),"SIM","NÃO")</definedName>
    <definedName name="DESTOC15A30">#REF!</definedName>
    <definedName name="DESTOC30">#REF!</definedName>
    <definedName name="Detalhe" hidden="1">{"'Resumo'!$A$4:$N$60"}</definedName>
    <definedName name="DEZA">#REF!</definedName>
    <definedName name="df">#REF!</definedName>
    <definedName name="DFASD">#REF!</definedName>
    <definedName name="dfdfdfd">#REF!</definedName>
    <definedName name="DFGDFG">#REF!</definedName>
    <definedName name="DFGHDF">#REF!</definedName>
    <definedName name="dfgs">#REF!</definedName>
    <definedName name="dfgss">#REF!</definedName>
    <definedName name="DFSD">#N/A</definedName>
    <definedName name="dft">#REF!</definedName>
    <definedName name="DGA">#REF!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d">#REF!</definedName>
    <definedName name="DGF">#REF!</definedName>
    <definedName name="DGF_1">#REF!</definedName>
    <definedName name="dgr">#REF!</definedName>
    <definedName name="dgrn">#REF!</definedName>
    <definedName name="DIA">#REF!</definedName>
    <definedName name="DIA_1">#REF!</definedName>
    <definedName name="DIÂMETROS">#REF!</definedName>
    <definedName name="diego">#REF!</definedName>
    <definedName name="diesel">#REF!</definedName>
    <definedName name="DIESEL_1">#REF!</definedName>
    <definedName name="DIGITAL">#REF!</definedName>
    <definedName name="DIGITAL_25">#REF!</definedName>
    <definedName name="direcionador_2">#N/A</definedName>
    <definedName name="DISCR">#REF!</definedName>
    <definedName name="DispTelGASAG" hidden="1">{"'teste'!$B$2:$R$49"}</definedName>
    <definedName name="DIST">#REF!</definedName>
    <definedName name="Dist_Eixo">#REF!</definedName>
    <definedName name="Dist_Talv">#REF!</definedName>
    <definedName name="DIST1">#REF!</definedName>
    <definedName name="DIST10">#REF!</definedName>
    <definedName name="DIST2">#REF!</definedName>
    <definedName name="DISTAMBUQ">#REF!</definedName>
    <definedName name="DISTC">#REF!</definedName>
    <definedName name="Dizeres">#REF!</definedName>
    <definedName name="DJ">#REF!</definedName>
    <definedName name="DJ_25">#REF!</definedName>
    <definedName name="DM">#REF!</definedName>
    <definedName name="DMB">#REF!</definedName>
    <definedName name="dmbc">#REF!</definedName>
    <definedName name="DMT">#REF!,#REF!</definedName>
    <definedName name="DMT...">#REF!</definedName>
    <definedName name="DMTCAPECM">#REF!</definedName>
    <definedName name="DMTMICRO0.8">#REF!</definedName>
    <definedName name="DMTMICRO1.5">#REF!</definedName>
    <definedName name="DMTNOVO">#REF!</definedName>
    <definedName name="dmtre">#REF!</definedName>
    <definedName name="DMTRECHO">#REF!</definedName>
    <definedName name="DMTRR">#REF!</definedName>
    <definedName name="dng">#REF!</definedName>
    <definedName name="DNIT">#REF!</definedName>
    <definedName name="DNIT1">#REF!</definedName>
    <definedName name="dois">#REF!</definedName>
    <definedName name="Dólar">#REF!</definedName>
    <definedName name="DPD">#REF!</definedName>
    <definedName name="DPDMÃO">#REF!</definedName>
    <definedName name="DPESSO">#REF!</definedName>
    <definedName name="DPESSO_1">#REF!</definedName>
    <definedName name="DPESSO_25">#REF!</definedName>
    <definedName name="Dre__Descida">#REF!</definedName>
    <definedName name="dren">#NAME?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S">#REF!</definedName>
    <definedName name="Dsc">#REF!</definedName>
    <definedName name="Dsc_26">NA()</definedName>
    <definedName name="Dsc_27">NA()</definedName>
    <definedName name="dsds">#REF!</definedName>
    <definedName name="DSS03BC">#REF!</definedName>
    <definedName name="DT">#REF!</definedName>
    <definedName name="DT_OBRA">#REF!</definedName>
    <definedName name="DT_OBRA_2">#REF!</definedName>
    <definedName name="DT_OBRA_3">#REF!</definedName>
    <definedName name="DT_OBRA_4">#REF!</definedName>
    <definedName name="DTF">#REF!</definedName>
    <definedName name="DTF_6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>#REF!</definedName>
    <definedName name="DTI">#REF!</definedName>
    <definedName name="DTI_6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hidden="1">{"'Plan1 (2)'!$A$5:$F$63"}</definedName>
    <definedName name="DURAÇÃO_ETE">#REF!</definedName>
    <definedName name="DURAÇÃO_ETE_2">#REF!</definedName>
    <definedName name="DURAÇÃO_ETE_3">#REF!</definedName>
    <definedName name="DURAÇÃO_ETE_4">#REF!</definedName>
    <definedName name="DURAÇÃO_OBRA">#REF!</definedName>
    <definedName name="E">#REF!</definedName>
    <definedName name="e__cm">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>#REF!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>#REF!</definedName>
    <definedName name="E_208">#NAME?</definedName>
    <definedName name="E_208_1">#REF!</definedName>
    <definedName name="E_209">#NAME?</definedName>
    <definedName name="E_209_1">#REF!</definedName>
    <definedName name="E_3">#REF!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A">#REF!</definedName>
    <definedName name="EA_1">#REF!</definedName>
    <definedName name="eaa">#REF!</definedName>
    <definedName name="eaav">#REF!</definedName>
    <definedName name="eageag">#REF!</definedName>
    <definedName name="ec">#REF!</definedName>
    <definedName name="ECJ">#REF!</definedName>
    <definedName name="ECJ_25">#REF!</definedName>
    <definedName name="Edit">#REF!</definedName>
    <definedName name="edital">#REF!</definedName>
    <definedName name="EDUC">#REF!</definedName>
    <definedName name="Educativa">#REF!</definedName>
    <definedName name="Educativas">#REF!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>#REF!</definedName>
    <definedName name="eem">#REF!</definedName>
    <definedName name="efas">#REF!</definedName>
    <definedName name="efmwakOPVAUQHNFVBPOI">{#N/A,#N/A,TRUE,"Serviços"}</definedName>
    <definedName name="eimp">#REF!</definedName>
    <definedName name="eimp2">#REF!</definedName>
    <definedName name="eipeo">#REF!</definedName>
    <definedName name="EJ">#REF!</definedName>
    <definedName name="EJ_1">#REF!</definedName>
    <definedName name="EJ_25">#REF!</definedName>
    <definedName name="eja">#REF!</definedName>
    <definedName name="ejc">#REF!</definedName>
    <definedName name="ejn">#REF!</definedName>
    <definedName name="elb">#REF!</definedName>
    <definedName name="ele">#REF!</definedName>
    <definedName name="ELETRICISTA">#NAME?</definedName>
    <definedName name="eletro">#REF!</definedName>
    <definedName name="elev10">#REF!</definedName>
    <definedName name="elev12">#REF!</definedName>
    <definedName name="elev6">#REF!</definedName>
    <definedName name="elev8">#REF!</definedName>
    <definedName name="elevo">#REF!</definedName>
    <definedName name="elr1\2">#REF!</definedName>
    <definedName name="elr11\2">#REF!</definedName>
    <definedName name="elr11\4">#REF!</definedName>
    <definedName name="elr3\4">#REF!</definedName>
    <definedName name="elv20x20x7">#REF!</definedName>
    <definedName name="elv25x25">#REF!</definedName>
    <definedName name="elv29x29">#REF!</definedName>
    <definedName name="elv33x11x10">#REF!</definedName>
    <definedName name="elv50x40">#REF!</definedName>
    <definedName name="elv50x50">#REF!</definedName>
    <definedName name="elv50x50x7">#REF!</definedName>
    <definedName name="emm">#REF!</definedName>
    <definedName name="EMN">#REF!</definedName>
    <definedName name="EmpAux" hidden="1">""</definedName>
    <definedName name="Empr" hidden="1">#REF!</definedName>
    <definedName name="EMPREITEIRA">#REF!</definedName>
    <definedName name="EMPREITEIRAS">#REF!</definedName>
    <definedName name="empresa">#REF!</definedName>
    <definedName name="emst">#REF!</definedName>
    <definedName name="emu">#REF!</definedName>
    <definedName name="emul">#NAME?</definedName>
    <definedName name="EMULPOL">#REF!</definedName>
    <definedName name="EMULPOLROO">#REF!</definedName>
    <definedName name="ENC">#REF!</definedName>
    <definedName name="ENCARREGADO">#REF!</definedName>
    <definedName name="END_CONTRATANTES">#REF!</definedName>
    <definedName name="ENG">#REF!</definedName>
    <definedName name="eng.">#REF!</definedName>
    <definedName name="eng1\2">#REF!</definedName>
    <definedName name="eng3\4">#REF!</definedName>
    <definedName name="ENGENHARIA">#REF!</definedName>
    <definedName name="ENLEIV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>#REF!</definedName>
    <definedName name="ENTUPIMENTO_AN">#REF!</definedName>
    <definedName name="ENTUPIMENTO_AT">#REF!</definedName>
    <definedName name="epc">#REF!</definedName>
    <definedName name="epm">#REF!</definedName>
    <definedName name="EQ">#REF!</definedName>
    <definedName name="EQ_LEVES">#REF!</definedName>
    <definedName name="EQ_LEVES_2">#REF!</definedName>
    <definedName name="EQ_LEVES_3">#REF!</definedName>
    <definedName name="EQ_LEVES_4">#REF!</definedName>
    <definedName name="EQ_PESADOS">#REF!</definedName>
    <definedName name="EQ_PESADOS_2">#REF!</definedName>
    <definedName name="EQ_PESADOS_3">#REF!</definedName>
    <definedName name="EQ_PESADOS_4">#REF!</definedName>
    <definedName name="EQP">#REF!</definedName>
    <definedName name="equip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>#REF!</definedName>
    <definedName name="ereerer">#REF!</definedName>
    <definedName name="erffref">#REF!</definedName>
    <definedName name="erm">#REF!</definedName>
    <definedName name="EROSOES">#REF!</definedName>
    <definedName name="erp">#REF!</definedName>
    <definedName name="ES">#REF!</definedName>
    <definedName name="esc1.1000">#REF!</definedName>
    <definedName name="esc1.200">#REF!</definedName>
    <definedName name="esc1.400">#REF!</definedName>
    <definedName name="esc1.50">#REF!</definedName>
    <definedName name="esc1.600">#REF!</definedName>
    <definedName name="esc1.800">#REF!</definedName>
    <definedName name="ESC1CAT">#REF!</definedName>
    <definedName name="esc2.50">#REF!</definedName>
    <definedName name="Escavação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AVJAZIDA">#REF!</definedName>
    <definedName name="ESCAVMAT1CAT">#REF!</definedName>
    <definedName name="ESCAVMECVAL1CAT">#REF!</definedName>
    <definedName name="ESCRITÓRIO">#REF!</definedName>
    <definedName name="ESGOTAMENTO_AN">#REF!</definedName>
    <definedName name="ESGOTAMENTO_AT">#REF!</definedName>
    <definedName name="esm">#REF!</definedName>
    <definedName name="ESPALHAMENTO_AN">#REF!</definedName>
    <definedName name="ESPALHAMENTO_AT">#REF!</definedName>
    <definedName name="EspxSeção">#REF!</definedName>
    <definedName name="EST">#REF!</definedName>
    <definedName name="Est_Ant">#REF!</definedName>
    <definedName name="Est_Eixo">#REF!</definedName>
    <definedName name="Est_Pos">#REF!</definedName>
    <definedName name="Est_Talv">#REF!</definedName>
    <definedName name="est1_1">#REF!</definedName>
    <definedName name="est1_14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E_PLANO">1</definedName>
    <definedName name="ETA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>#REF!</definedName>
    <definedName name="EU_1">#REF!</definedName>
    <definedName name="EVENTOS.Lista" hidden="1">#REF!:OFFSET(#REF!,-1,0)</definedName>
    <definedName name="EVENTOS.ListaValidacao" hidden="1">#REF!:OFFSET(#REF!,-1,0)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hidden="1">#REF!</definedName>
    <definedName name="EXA">#REF!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3_1_1">#REF!</definedName>
    <definedName name="Excel_BuiltIn__FilterDatabase_3_1_1_1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>#REF!</definedName>
    <definedName name="Excel_BuiltIn_Database_2_1">#REF!</definedName>
    <definedName name="Excel_BuiltIn_Database_25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9">"$#REF!.$A$1:$G$44"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>#REF!</definedName>
    <definedName name="Excel_BuiltIn_Print_Area_23">"$#REF!.$A$1:$H$85"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3_1">(#REF!,#REF!)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_1" localSheetId="3">#REF!</definedName>
    <definedName name="Excel_BuiltIn_Print_Titles_1" localSheetId="6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_1_1_1">(#REF!,#REF!)</definedName>
    <definedName name="Excel_BuiltIn_Print_Titles_10">#REF!</definedName>
    <definedName name="Excel_BuiltIn_Print_Titles_10_1_1">#REF!</definedName>
    <definedName name="Excel_BuiltIn_Print_Titles_11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_1">#REF!</definedName>
    <definedName name="Excel_BuiltIn_Print_Titles_17_1_1_1_1_1">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 localSheetId="3">#REF!</definedName>
    <definedName name="Excel_BuiltIn_Print_Titles_2" localSheetId="6">#REF!</definedName>
    <definedName name="Excel_BuiltIn_Print_Titles_2">#REF!</definedName>
    <definedName name="Excel_BuiltIn_Print_Titles_2_1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#REF!</definedName>
    <definedName name="Excel_BuiltIn_Print_Titles_24">"$#REF!.$A$1:$IV$8"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36">#REF!</definedName>
    <definedName name="Excel_BuiltIn_Print_Titles_37">#REF!</definedName>
    <definedName name="Excel_BuiltIn_Print_Titles_4">#REF!</definedName>
    <definedName name="Excel_BuiltIn_Print_Titles_4_1_1">#REF!</definedName>
    <definedName name="Excel_BuiltIn_Print_Titles_5">#REF!</definedName>
    <definedName name="Excel_BuiltIn_Print_Titles_5_1">#REF!,#REF!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8_1_1">#REF!</definedName>
    <definedName name="Excel_BuiltIn_Print_Titles_9">#REF!</definedName>
    <definedName name="Excel_BuiltIn_Print_Titles_9_1_1">#REF!</definedName>
    <definedName name="exe">#REF!</definedName>
    <definedName name="exm">#REF!</definedName>
    <definedName name="exp">#REF!</definedName>
    <definedName name="EXPJAZIDA">#REF!</definedName>
    <definedName name="Ext">#REF!</definedName>
    <definedName name="EXT.BUEIRO">#REF!</definedName>
    <definedName name="EXT.DESCIDA">#REF!</definedName>
    <definedName name="EXT.DESCIDA.DIR">#REF!</definedName>
    <definedName name="EXT.DESCIDA.ESQ">#REF!</definedName>
    <definedName name="EXT.MEIOFIO">#REF!</definedName>
    <definedName name="EXT.PONTES">#REF!</definedName>
    <definedName name="EXT.SARJETA">#REF!</definedName>
    <definedName name="EXT.VALA">#REF!</definedName>
    <definedName name="EXT__m">#REF!</definedName>
    <definedName name="EXT_1">#REF!</definedName>
    <definedName name="ext_29">#N/A</definedName>
    <definedName name="EXTE">#REF!</definedName>
    <definedName name="EXTEN">#REF!</definedName>
    <definedName name="extensao">#REF!</definedName>
    <definedName name="Extensão">#REF!</definedName>
    <definedName name="Extensão_1">#REF!</definedName>
    <definedName name="EXTENSÃO1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4">#REF!</definedName>
    <definedName name="Extenso_19">#N/A</definedName>
    <definedName name="Extenso_2">#REF!</definedName>
    <definedName name="Extenso_21">#N/A</definedName>
    <definedName name="Extenso_22">#REF!</definedName>
    <definedName name="Extenso_23">#N/A</definedName>
    <definedName name="Extenso_24">#N/A</definedName>
    <definedName name="Extenso_25">#REF!</definedName>
    <definedName name="Extenso_26">#REF!</definedName>
    <definedName name="Extenso_27">#REF!</definedName>
    <definedName name="Extenso_28">#REF!</definedName>
    <definedName name="Extenso_29">#REF!</definedName>
    <definedName name="Extenso_3">#REF!</definedName>
    <definedName name="Extenso_30">#REF!</definedName>
    <definedName name="Extenso_31">#REF!</definedName>
    <definedName name="Extenso_32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#N/A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>#REF!</definedName>
    <definedName name="Extenso_70">#N/A</definedName>
    <definedName name="Extenso_71">#N/A</definedName>
    <definedName name="Extenso_72">#N/A</definedName>
    <definedName name="Extenso_8">#REF!</definedName>
    <definedName name="Extenso_9">#REF!</definedName>
    <definedName name="ExtFaixa">#REF!</definedName>
    <definedName name="ExtFaixa2">#REF!</definedName>
    <definedName name="f">#REF!</definedName>
    <definedName name="F_Compl">#REF!</definedName>
    <definedName name="F_Estr">#REF!</definedName>
    <definedName name="face">#REF!</definedName>
    <definedName name="fad2x10">#REF!</definedName>
    <definedName name="FAIXA_AN">#REF!</definedName>
    <definedName name="fanfaefnd" hidden="1">{#N/A,#N/A,FALSE,"Planilha";#N/A,#N/A,FALSE,"Resumo";#N/A,#N/A,FALSE,"Fisico";#N/A,#N/A,FALSE,"Financeiro";#N/A,#N/A,FALSE,"Financeiro"}</definedName>
    <definedName name="fapi">#REF!</definedName>
    <definedName name="FAT">#REF!</definedName>
    <definedName name="fator">#REF!</definedName>
    <definedName name="FATOR1">#REF!</definedName>
    <definedName name="fatoradm">#REF!</definedName>
    <definedName name="fatormob">#REF!</definedName>
    <definedName name="FATURAS2002">#REF!</definedName>
    <definedName name="FATURAS2002_1">{#N/A,#N/A,TRUE,"Serviços"}</definedName>
    <definedName name="FATURAS20022">#REF!</definedName>
    <definedName name="fc1a">#REF!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#REF!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#REF!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e">#REF!</definedName>
    <definedName name="fcm">#REF!</definedName>
    <definedName name="fcpr">#REF!</definedName>
    <definedName name="FCT">#REF!</definedName>
    <definedName name="fda">#REF!</definedName>
    <definedName name="fdfdf" hidden="1">#REF!</definedName>
    <definedName name="fdfng">#REF!</definedName>
    <definedName name="fdsgdsgsdfgsdgsd">#REF!</definedName>
    <definedName name="FDVGD" hidden="1">#REF!</definedName>
    <definedName name="FE">#REF!</definedName>
    <definedName name="fer">#REF!</definedName>
    <definedName name="fernanda">#REF!</definedName>
    <definedName name="FEVA">#REF!</definedName>
    <definedName name="ff" hidden="1">#REF!</definedName>
    <definedName name="fffff" hidden="1">{"'EI 060 02'!$A$1:$K$59"}</definedName>
    <definedName name="fffffff">#REF!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>#REF!</definedName>
    <definedName name="fgff_1">#REF!</definedName>
    <definedName name="fgl">#REF!</definedName>
    <definedName name="fglr">#REF!</definedName>
    <definedName name="Fi">#REF!</definedName>
    <definedName name="figura1">"Figura 1"</definedName>
    <definedName name="fili">#REF!</definedName>
    <definedName name="filp">#REF!</definedName>
    <definedName name="Fim_Elementos">#REF!</definedName>
    <definedName name="Fim_TiposDisp">#REF!</definedName>
    <definedName name="fio2x75">#REF!</definedName>
    <definedName name="fioa4">#REF!</definedName>
    <definedName name="fiom">#REF!</definedName>
    <definedName name="fiot2x0.6">#REF!</definedName>
    <definedName name="fiot4x0.6">#REF!</definedName>
    <definedName name="firma1">#REF!</definedName>
    <definedName name="firma2">#REF!</definedName>
    <definedName name="FITI">#REF!</definedName>
    <definedName name="FITOK">#REF!</definedName>
    <definedName name="FLU">#REF!</definedName>
    <definedName name="Fluência">#REF!</definedName>
    <definedName name="fluxo">#REF!</definedName>
    <definedName name="FoFo">#REF!</definedName>
    <definedName name="FOLHA01">#REF!</definedName>
    <definedName name="FOLHA01_1">{#N/A,#N/A,TRUE,"Serviços"}</definedName>
    <definedName name="FOLHA011">#REF!</definedName>
    <definedName name="folha1">#REF!</definedName>
    <definedName name="folha1_1">{#N/A,#N/A,TRUE,"Serviços"}</definedName>
    <definedName name="folha11">#REF!</definedName>
    <definedName name="FORM_COND">#REF!</definedName>
    <definedName name="FORMA">#REF!</definedName>
    <definedName name="FORMA_AN">#REF!</definedName>
    <definedName name="FORMA_AT">#REF!</definedName>
    <definedName name="formula">"$#REF!.$F$11"</definedName>
    <definedName name="formulas">#REF!,#REF!,#REF!,#REF!,#REF!,#REF!,#REF!,#REF!,#REF!,#REF!,#REF!,#REF!,#REF!,#REF!,#REF!,#REF!,#REF!,#REF!,#REF!,#REF!</definedName>
    <definedName name="FORN_MEIO_FIO_AN">#REF!</definedName>
    <definedName name="FORN_MEIO_FIO_AT">#REF!</definedName>
    <definedName name="FORNEC_CAP20">#REF!</definedName>
    <definedName name="FORNEC_CM30">#REF!</definedName>
    <definedName name="FORNECIMENTO_AN">#REF!</definedName>
    <definedName name="FORNECIMENTO_AT">#REF!</definedName>
    <definedName name="Fot" hidden="1">{"'EI 060 02'!$A$1:$K$59"}</definedName>
    <definedName name="fpvc">#REF!</definedName>
    <definedName name="fqewa">#REF!</definedName>
    <definedName name="fr">#REF!</definedName>
    <definedName name="frc">#REF!</definedName>
    <definedName name="fre">#REF!</definedName>
    <definedName name="FRESA">#REF!</definedName>
    <definedName name="FRESADESC">#REF!</definedName>
    <definedName name="FRESAGEM">#REF!</definedName>
    <definedName name="Fresagem01">#REF!</definedName>
    <definedName name="Fresagem011">#REF!</definedName>
    <definedName name="frp">#REF!</definedName>
    <definedName name="FS">#REF!</definedName>
    <definedName name="FS_1">#REF!</definedName>
    <definedName name="ftp">#REF!</definedName>
    <definedName name="fuel">#REF!</definedName>
    <definedName name="fuel_1">#REF!</definedName>
    <definedName name="G">#REF!</definedName>
    <definedName name="G_1">#REF!</definedName>
    <definedName name="G_2">#REF!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>#REF!</definedName>
    <definedName name="gas">#REF!</definedName>
    <definedName name="gas_1">#REF!</definedName>
    <definedName name="GASOL">#NAME?</definedName>
    <definedName name="GASOL_1">#REF!</definedName>
    <definedName name="GASOLINA">#NAME?</definedName>
    <definedName name="GAST">#REF!</definedName>
    <definedName name="gdfsdfdsgsdgsd">#REF!</definedName>
    <definedName name="GEOVANI">#REF!</definedName>
    <definedName name="GEOVANI_25">#REF!</definedName>
    <definedName name="GEOVANI2">#REF!</definedName>
    <definedName name="GEOVANI2_25">#REF!</definedName>
    <definedName name="gfgfgfg">#REF!</definedName>
    <definedName name="ggggg">#REF!</definedName>
    <definedName name="ghghgh">#REF!</definedName>
    <definedName name="GHJ">#REF!</definedName>
    <definedName name="GI">#REF!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>#REF!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>#REF!</definedName>
    <definedName name="GP">#REF!</definedName>
    <definedName name="gra">#REF!</definedName>
    <definedName name="grad">#REF!</definedName>
    <definedName name="GRADUADA">#REF!</definedName>
    <definedName name="graf">#REF!</definedName>
    <definedName name="graf2">#REF!</definedName>
    <definedName name="gram">#REF!</definedName>
    <definedName name="GRAMADA">#REF!</definedName>
    <definedName name="GRAMAREPLANTIO">#REF!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fm">#REF!</definedName>
    <definedName name="grfm160">#REF!</definedName>
    <definedName name="grfm230">#REF!</definedName>
    <definedName name="grhr">#REF!</definedName>
    <definedName name="grm">#REF!</definedName>
    <definedName name="grx">#REF!</definedName>
    <definedName name="GST_MEC">#REF!</definedName>
    <definedName name="gtryfj">#REF!</definedName>
    <definedName name="gtryfj_1">{#N/A,#N/A,TRUE,"Serviços"}</definedName>
    <definedName name="gtryfjj">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>#REF!</definedName>
    <definedName name="H">#REF!</definedName>
    <definedName name="há">#REF!</definedName>
    <definedName name="Haterr">#REF!</definedName>
    <definedName name="Hcar">#REF!</definedName>
    <definedName name="HENC">#REF!</definedName>
    <definedName name="HGRET" hidden="1">{"'RR'!$A$2:$E$81"}</definedName>
    <definedName name="hhhhh">#REF!</definedName>
    <definedName name="Hi">#REF!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istograma_Aço" hidden="1">#REF!</definedName>
    <definedName name="hjhjhjhju">#REF!</definedName>
    <definedName name="Hmís">#REF!</definedName>
    <definedName name="HMOTO">#REF!</definedName>
    <definedName name="hora">#REF!</definedName>
    <definedName name="hora_1">#REF!</definedName>
    <definedName name="HORAMÁQUINA">#REF!</definedName>
    <definedName name="HP">#REF!</definedName>
    <definedName name="HP.1">#REF!</definedName>
    <definedName name="Hpap">#REF!</definedName>
    <definedName name="hrf">#REF!</definedName>
    <definedName name="HSERV">#REF!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>#REF!</definedName>
    <definedName name="i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>#REF!</definedName>
    <definedName name="idnjaz">#REF!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I">#REF!</definedName>
    <definedName name="ilçuil">#REF!</definedName>
    <definedName name="IM">#REF!</definedName>
    <definedName name="IM_25">#REF!</definedName>
    <definedName name="IMP">#REF!</definedName>
    <definedName name="IMPERMEABILIZACAO">#REF!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IMPR">#REF!</definedName>
    <definedName name="IMPRI.UNI">#REF!</definedName>
    <definedName name="IMPRIMA">#REF!</definedName>
    <definedName name="IMPRIMAÇÃO">#REF!</definedName>
    <definedName name="IND">#REF!</definedName>
    <definedName name="INF_CIDADE">#REF!</definedName>
    <definedName name="INF_EMPREITEIRA">#REF!</definedName>
    <definedName name="INF_MED_NÚM">#REF!</definedName>
    <definedName name="INF_MED_PERÍODO">#REF!</definedName>
    <definedName name="Início_Elem">#REF!</definedName>
    <definedName name="INSTALAÇÃO">#REF!</definedName>
    <definedName name="INSUMO">#REF!</definedName>
    <definedName name="Insumos" localSheetId="3" hidden="1">#REF!</definedName>
    <definedName name="Insumos" localSheetId="6" hidden="1">#REF!</definedName>
    <definedName name="Insumos">#REF!</definedName>
    <definedName name="INSUMOS_MATERIAIS">OFFSET(#REF!,1,0,COUNT(#REF!),COUNTA(#REF!))</definedName>
    <definedName name="int">#REF!</definedName>
    <definedName name="inte">#REF!</definedName>
    <definedName name="intervencoes">#REF!</definedName>
    <definedName name="Intran" hidden="1">{"'teste'!$B$2:$R$49"}</definedName>
    <definedName name="ioujeobn">#REF!</definedName>
    <definedName name="ipc">#REF!</definedName>
    <definedName name="ipf">#REF!</definedName>
    <definedName name="ir">#REF!</definedName>
    <definedName name="ir_5">#N/A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>#REF!</definedName>
    <definedName name="Itens" localSheetId="3" hidden="1">#REF!</definedName>
    <definedName name="Itens" localSheetId="6" hidden="1">#REF!</definedName>
    <definedName name="Itens">#REF!</definedName>
    <definedName name="ittp1">#REF!</definedName>
    <definedName name="itup1">#REF!</definedName>
    <definedName name="itup2">#REF!</definedName>
    <definedName name="itup3">#REF!</definedName>
    <definedName name="iuoiaev">#REF!</definedName>
    <definedName name="j">#REF!</definedName>
    <definedName name="jaav">#REF!</definedName>
    <definedName name="jaav110x110">#REF!</definedName>
    <definedName name="jaav130x110">#REF!</definedName>
    <definedName name="jaav30x110">#REF!</definedName>
    <definedName name="jaav45x110">#REF!</definedName>
    <definedName name="jaav80x40">#REF!</definedName>
    <definedName name="jaf">#REF!</definedName>
    <definedName name="JAIRO" hidden="1">#REF!</definedName>
    <definedName name="JANA">#REF!</definedName>
    <definedName name="JANEIRO2003">#REF!</definedName>
    <definedName name="JANEIRO2003_1">{#N/A,#N/A,TRUE,"Serviços"}</definedName>
    <definedName name="JANEIRO20033">#REF!</definedName>
    <definedName name="JAZIDA">#REF!</definedName>
    <definedName name="Jazidas">#REF!</definedName>
    <definedName name="jdp">#REF!</definedName>
    <definedName name="jef">#REF!</definedName>
    <definedName name="jfr100x110">#REF!</definedName>
    <definedName name="jhh">#REF!</definedName>
    <definedName name="jhjhjhjju">#REF!</definedName>
    <definedName name="jjjjj">#REF!</definedName>
    <definedName name="JJJJJL">#REF!</definedName>
    <definedName name="jla1\220">#REF!</definedName>
    <definedName name="jmv">#REF!</definedName>
    <definedName name="jmv110x110">#REF!</definedName>
    <definedName name="jmv130x110">#REF!</definedName>
    <definedName name="jmv30x110">#REF!</definedName>
    <definedName name="jmv45x110">#REF!</definedName>
    <definedName name="jmv80x40">#REF!</definedName>
    <definedName name="jo">#REF!</definedName>
    <definedName name="JOAO">#REF!</definedName>
    <definedName name="JOAO1">#REF!</definedName>
    <definedName name="JOGADA">#REF!</definedName>
    <definedName name="JOSE">#REF!</definedName>
    <definedName name="jtp1.5x3">#REF!</definedName>
    <definedName name="jtp2x3">#REF!</definedName>
    <definedName name="jtp3x3">#REF!</definedName>
    <definedName name="juca">#REF!</definedName>
    <definedName name="JULA">#REF!</definedName>
    <definedName name="jun">#REF!</definedName>
    <definedName name="JUNA">#REF!</definedName>
    <definedName name="justificativa">#REF!</definedName>
    <definedName name="jvm100x110">#REF!</definedName>
    <definedName name="jvm180x110">#REF!</definedName>
    <definedName name="jvtf130x105">#REF!</definedName>
    <definedName name="jvtf135x50">#REF!</definedName>
    <definedName name="jvtt130x105">#REF!</definedName>
    <definedName name="jvtt135x50">#REF!</definedName>
    <definedName name="k">#REF!</definedName>
    <definedName name="k_1">#REF!</definedName>
    <definedName name="K_Dupla">#REF!</definedName>
    <definedName name="K_Simples">#REF!</definedName>
    <definedName name="kk">NA()</definedName>
    <definedName name="kkk">#REF!</definedName>
    <definedName name="kkkkkk">#REF!</definedName>
    <definedName name="klar">#REF!</definedName>
    <definedName name="klklklkl">#REF!</definedName>
    <definedName name="km">#REF!</definedName>
    <definedName name="KM.406.40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FAIXA">#REF!</definedName>
    <definedName name="L_MARROADA_AN">#REF!</definedName>
    <definedName name="L_MARROADA_AT">#REF!</definedName>
    <definedName name="L_TAB_PREÇOS">#REF!</definedName>
    <definedName name="la">#REF!</definedName>
    <definedName name="la_1">#REF!</definedName>
    <definedName name="lab">#REF!</definedName>
    <definedName name="labb">#REF!</definedName>
    <definedName name="LADO">#REF!</definedName>
    <definedName name="LAMA">#REF!</definedName>
    <definedName name="LAMADA">#REF!</definedName>
    <definedName name="LAMADAS">#REF!</definedName>
    <definedName name="LAMAG">#REF!</definedName>
    <definedName name="LAMAS">#REF!</definedName>
    <definedName name="LANTERNA">#REF!</definedName>
    <definedName name="LARANJEIRAS">#REF!</definedName>
    <definedName name="LARG">#REF!</definedName>
    <definedName name="Largura_da_Faixa_de_Tráfego___...........">#REF!</definedName>
    <definedName name="LASTRO_AN">#REF!</definedName>
    <definedName name="LASTRO_AT">#REF!</definedName>
    <definedName name="LB">#REF!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>#REF!</definedName>
    <definedName name="LD">#REF!</definedName>
    <definedName name="LDA">#REF!</definedName>
    <definedName name="LDI">#REF!</definedName>
    <definedName name="LDI_1">#REF!</definedName>
    <definedName name="ldr25x20">#REF!</definedName>
    <definedName name="ldr32x20">#REF!</definedName>
    <definedName name="ldr32x25">#REF!</definedName>
    <definedName name="LEIS">#REF!</definedName>
    <definedName name="LEIVAS">#REF!</definedName>
    <definedName name="lfl2x40">#REF!</definedName>
    <definedName name="Li">#REF!</definedName>
    <definedName name="lias">#REF!</definedName>
    <definedName name="lidia">#REF!</definedName>
    <definedName name="liga1">#REF!</definedName>
    <definedName name="liga2">#REF!</definedName>
    <definedName name="liga3">#REF!</definedName>
    <definedName name="ligação">#REF!</definedName>
    <definedName name="lige1">#REF!</definedName>
    <definedName name="lige2">#REF!</definedName>
    <definedName name="lige3">#REF!</definedName>
    <definedName name="LILASDRENA">#REF!</definedName>
    <definedName name="LILASDRENA_25">#REF!</definedName>
    <definedName name="lim">#REF!</definedName>
    <definedName name="Limp_1">#REF!</definedName>
    <definedName name="Limp_14">#N/A</definedName>
    <definedName name="Limp_7_1">#REF!</definedName>
    <definedName name="Limp_7_14">#N/A</definedName>
    <definedName name="LIMPJAZIDA">#REF!</definedName>
    <definedName name="LIMPPONTE_1">#REF!</definedName>
    <definedName name="LIMPPONTE_14">#N/A</definedName>
    <definedName name="LIN_CÓD">#REF!</definedName>
    <definedName name="Lin_Logo">#REF!</definedName>
    <definedName name="Linha_Fórmula">#REF!</definedName>
    <definedName name="Linha_Subtotal">#REF!</definedName>
    <definedName name="LISTA">#REF!</definedName>
    <definedName name="lista_atual">#REF!</definedName>
    <definedName name="LISTA_CÓD_MEDIÇÕES">#REF!</definedName>
    <definedName name="LISTA_NUM_CONTRATOS">#REF!</definedName>
    <definedName name="lixo">#REF!</definedName>
    <definedName name="liz">#N/A</definedName>
    <definedName name="llb">#REF!</definedName>
    <definedName name="llbcs">#REF!</definedName>
    <definedName name="LLL">#REF!</definedName>
    <definedName name="llllllll">#REF!</definedName>
    <definedName name="llllllll_2">#REF!</definedName>
    <definedName name="llllllll_25">#REF!</definedName>
    <definedName name="llllllll_26">#REF!</definedName>
    <definedName name="llllllll_27">#REF!</definedName>
    <definedName name="Lmís">#REF!</definedName>
    <definedName name="lnm">#REF!</definedName>
    <definedName name="LNNN">#REF!</definedName>
    <definedName name="lo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>#REF!</definedName>
    <definedName name="LOC.CANTEIRO">#REF!</definedName>
    <definedName name="LOCAÇÃO">#REF!</definedName>
    <definedName name="LOCAÇÃO_AN">#REF!</definedName>
    <definedName name="LOCAÇÃO_AT">#REF!</definedName>
    <definedName name="Local" hidden="1">""</definedName>
    <definedName name="Logotipo">#REF!</definedName>
    <definedName name="LOTE" localSheetId="3">[3]Croqui!$I$6</definedName>
    <definedName name="LOTE" localSheetId="6">[3]Croqui!$I$6</definedName>
    <definedName name="lote">#REF!</definedName>
    <definedName name="LOTES">#REF!</definedName>
    <definedName name="LP">#REF!</definedName>
    <definedName name="Lpap">#REF!</definedName>
    <definedName name="lpb">#REF!</definedName>
    <definedName name="lpfl20">#REF!</definedName>
    <definedName name="lpfl40">#REF!</definedName>
    <definedName name="lpm8f">#REF!</definedName>
    <definedName name="lpm8p">#REF!</definedName>
    <definedName name="lpmp">#REF!</definedName>
    <definedName name="LPS">#REF!</definedName>
    <definedName name="LPTE">#REF!</definedName>
    <definedName name="LRANJA">#REF!</definedName>
    <definedName name="ls">#REF!</definedName>
    <definedName name="LSMF">#REF!</definedName>
    <definedName name="LSO">#REF!</definedName>
    <definedName name="Lt_G">#REF!</definedName>
    <definedName name="Lt_M">#REF!</definedName>
    <definedName name="Lt_P">#REF!</definedName>
    <definedName name="lta">#REF!</definedName>
    <definedName name="lu">#REF!</definedName>
    <definedName name="lub">#REF!</definedName>
    <definedName name="LUCRO">#REF!</definedName>
    <definedName name="LUCROMATBET">#REF!</definedName>
    <definedName name="luis" hidden="1">{"'Plan1 (2)'!$A$5:$F$63"}</definedName>
    <definedName name="luv">#REF!</definedName>
    <definedName name="LVC">#REF!</definedName>
    <definedName name="LVD">#REF!</definedName>
    <definedName name="lvp1\2">#REF!</definedName>
    <definedName name="lxa">#REF!</definedName>
    <definedName name="M">#REF!</definedName>
    <definedName name="M_003">#NAME?</definedName>
    <definedName name="M_003_1">#REF!</definedName>
    <definedName name="M_1">#REF!</definedName>
    <definedName name="M_100">#NAME?</definedName>
    <definedName name="M_100_1">#REF!</definedName>
    <definedName name="M_2">#REF!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A">#REF!</definedName>
    <definedName name="MAAUQ">#REF!</definedName>
    <definedName name="MAAUQ_1">#REF!</definedName>
    <definedName name="mac">#REF!</definedName>
    <definedName name="MACAP50">#REF!</definedName>
    <definedName name="MACM30">#REF!</definedName>
    <definedName name="Macro1">#REF!</definedName>
    <definedName name="Macro2">#REF!</definedName>
    <definedName name="mad">#REF!</definedName>
    <definedName name="MAEMULFLEX">#REF!</definedName>
    <definedName name="MAIA">#REF!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>#REF!</definedName>
    <definedName name="mão">#REF!</definedName>
    <definedName name="MÃODEOBRA">#NAME?</definedName>
    <definedName name="map">#REF!</definedName>
    <definedName name="MAQSERV">#REF!</definedName>
    <definedName name="MAQSERV048">#REF!</definedName>
    <definedName name="mar">#REF!</definedName>
    <definedName name="MARA">#REF!</definedName>
    <definedName name="MARR1C">#REF!</definedName>
    <definedName name="MARR1CP">#REF!</definedName>
    <definedName name="MARR2CP">#REF!</definedName>
    <definedName name="mas">#REF!</definedName>
    <definedName name="Massa">#REF!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#REF!</definedName>
    <definedName name="MATACÃO_MAN_ATÉ_2">#REF!</definedName>
    <definedName name="MATACÃO_MEC_AC_4">#REF!</definedName>
    <definedName name="MATACÃO_MEC_ATÉ_2">#REF!</definedName>
    <definedName name="MATACÃO_MEC_ATÉ_4">#REF!</definedName>
    <definedName name="MATBET">#REF!</definedName>
    <definedName name="MATCIVIL">#REF!</definedName>
    <definedName name="mater">#REF!</definedName>
    <definedName name="MATERIAIS">#REF!</definedName>
    <definedName name="MATERIAL">#NAME?</definedName>
    <definedName name="material_1">#REF!</definedName>
    <definedName name="mattubcust">#REF!</definedName>
    <definedName name="MAU">#REF!</definedName>
    <definedName name="Max" localSheetId="3" hidden="1">COUNTIF(#REF!,"&lt;&gt;0")+3</definedName>
    <definedName name="Max" localSheetId="6" hidden="1">COUNTIF(#REF!,"&lt;&gt;0")+3</definedName>
    <definedName name="Max">#REF!</definedName>
    <definedName name="MBF">#REF!</definedName>
    <definedName name="mbo">#REF!</definedName>
    <definedName name="mbp">#REF!</definedName>
    <definedName name="MBQ">#REF!</definedName>
    <definedName name="MBQA">#REF!</definedName>
    <definedName name="MBQT">#REF!</definedName>
    <definedName name="MBUQ">#REF!</definedName>
    <definedName name="MBUQACBC">#REF!</definedName>
    <definedName name="MBV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>#REF!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>#REF!</definedName>
    <definedName name="ME_1">#REF!</definedName>
    <definedName name="ME_14">#N/A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>#N/A</definedName>
    <definedName name="Mecanica_6">#REF!</definedName>
    <definedName name="Mecanica_7">#N/A</definedName>
    <definedName name="Mecanica_7_1">NA()</definedName>
    <definedName name="Mecanica_8">#REF!</definedName>
    <definedName name="Mecanica_9">#N/A</definedName>
    <definedName name="Mecanica_9_1">NA()</definedName>
    <definedName name="MED">#REF!</definedName>
    <definedName name="MED_MÁXIMA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ÇÕES">#REF!</definedName>
    <definedName name="Medidas_Período">#REF!</definedName>
    <definedName name="medir">#REF!</definedName>
    <definedName name="meio">#REF!</definedName>
    <definedName name="MEIO_FIO">#REF!</definedName>
    <definedName name="Mem.01" hidden="1">{"'Plan1 (2)'!$A$5:$F$63"}</definedName>
    <definedName name="MENU">#REF!</definedName>
    <definedName name="MENU.CRONO" hidden="1">OFFSET(#REF!,1,0)</definedName>
    <definedName name="MERDA">#REF!</definedName>
    <definedName name="MERDA_25">#REF!</definedName>
    <definedName name="mes">#REF!</definedName>
    <definedName name="MÊS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>#REF!</definedName>
    <definedName name="METÁLICO_AN">#REF!</definedName>
    <definedName name="METÁLICO_AT">#REF!</definedName>
    <definedName name="Meu">#REF!</definedName>
    <definedName name="MF">#REF!</definedName>
    <definedName name="mfgi11\2">#REF!</definedName>
    <definedName name="MG">#REF!</definedName>
    <definedName name="mgr">#REF!</definedName>
    <definedName name="MICRO0.8">#REF!</definedName>
    <definedName name="MICRO0.8BC">#REF!</definedName>
    <definedName name="MICRO1.5">#REF!</definedName>
    <definedName name="MICRO1.5BC">#REF!</definedName>
    <definedName name="MICROUNI">#REF!</definedName>
    <definedName name="mimp1">#REF!</definedName>
    <definedName name="mimp2">#REF!</definedName>
    <definedName name="mlb">#REF!</definedName>
    <definedName name="MM">#N/A</definedName>
    <definedName name="mmt">#REF!</definedName>
    <definedName name="MNB">#N/A</definedName>
    <definedName name="MO" localSheetId="3" hidden="1">#REF!</definedName>
    <definedName name="MO" localSheetId="6" hidden="1">#REF!</definedName>
    <definedName name="MO">#REF!</definedName>
    <definedName name="Mob">#REF!</definedName>
    <definedName name="MOBILIZ">#REF!</definedName>
    <definedName name="MOBILIZAÇÃO">#REF!</definedName>
    <definedName name="mobs">#REF!</definedName>
    <definedName name="MOCIVIL">#REF!</definedName>
    <definedName name="Mod">#REF!</definedName>
    <definedName name="mod1.ext">#REF!</definedName>
    <definedName name="mod1.ext_38">#N/A</definedName>
    <definedName name="Modelo" localSheetId="3" hidden="1">#REF!</definedName>
    <definedName name="Modelo" localSheetId="6" hidden="1">#REF!</definedName>
    <definedName name="Modelo">#REF!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4">#REF!</definedName>
    <definedName name="módulo1.Extenso_19">#N/A</definedName>
    <definedName name="módulo1.Extenso_2">#REF!</definedName>
    <definedName name="módulo1.Extenso_21">#N/A</definedName>
    <definedName name="módulo1.Extenso_22">#REF!</definedName>
    <definedName name="módulo1.Extenso_23">#N/A</definedName>
    <definedName name="módulo1.Extenso_24">#N/A</definedName>
    <definedName name="módulo1.Extenso_25">#REF!</definedName>
    <definedName name="módulo1.Extenso_26">#REF!</definedName>
    <definedName name="módulo1.Extenso_27">#REF!</definedName>
    <definedName name="módulo1.Extenso_28">#REF!</definedName>
    <definedName name="módulo1.Extenso_29">#REF!</definedName>
    <definedName name="módulo1.Extenso_3">#REF!</definedName>
    <definedName name="módulo1.Extenso_30">#REF!</definedName>
    <definedName name="módulo1.Extenso_31">#REF!</definedName>
    <definedName name="módulo1.Extenso_32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#N/A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>#REF!</definedName>
    <definedName name="módulo1.Extenso_9">#REF!</definedName>
    <definedName name="moi">#REF!</definedName>
    <definedName name="montagem">#REF!</definedName>
    <definedName name="motniv">#REF!</definedName>
    <definedName name="Motorista">#REF!</definedName>
    <definedName name="MOTOSERRA">#REF!</definedName>
    <definedName name="MP" localSheetId="3" hidden="1">#REF!</definedName>
    <definedName name="MP" localSheetId="6" hidden="1">#REF!</definedName>
    <definedName name="MP">#REF!</definedName>
    <definedName name="mp10.3\4">#REF!</definedName>
    <definedName name="mp50.1\2">#REF!</definedName>
    <definedName name="MPACAP">#REF!</definedName>
    <definedName name="MPACM">#REF!</definedName>
    <definedName name="MPARL1CE">#REF!</definedName>
    <definedName name="MPARR1C">#REF!</definedName>
    <definedName name="MPARR2C">#REF!</definedName>
    <definedName name="mpt">#REF!</definedName>
    <definedName name="MPTCAP">#REF!</definedName>
    <definedName name="MPTCM">#REF!</definedName>
    <definedName name="MPTRL1CE">#REF!</definedName>
    <definedName name="MPTRR1C">#REF!</definedName>
    <definedName name="MPTRR2C">#REF!</definedName>
    <definedName name="mqp">#REF!</definedName>
    <definedName name="mrm">#REF!</definedName>
    <definedName name="MRSPF2A">#REF!</definedName>
    <definedName name="MSICRO">#REF!</definedName>
    <definedName name="MSICRO_1">#REF!</definedName>
    <definedName name="MSSICRO">#REF!</definedName>
    <definedName name="msv">#REF!</definedName>
    <definedName name="MTCAP50">#REF!</definedName>
    <definedName name="MTCM30">#REF!</definedName>
    <definedName name="MTEMULFLEX">#REF!</definedName>
    <definedName name="MTRR1C">#REF!</definedName>
    <definedName name="MTRR1CP">#REF!</definedName>
    <definedName name="MTRR2CP">#REF!</definedName>
    <definedName name="mud">#REF!</definedName>
    <definedName name="MUDAS">#REF!</definedName>
    <definedName name="mvb">#REF!</definedName>
    <definedName name="n">#REF!</definedName>
    <definedName name="N.">#REF!</definedName>
    <definedName name="NBV">#N/A</definedName>
    <definedName name="Ncél">#REF!</definedName>
    <definedName name="ncg">#REF!</definedName>
    <definedName name="NColunas">#REF!</definedName>
    <definedName name="ncp">#REF!</definedName>
    <definedName name="NE">#REF!</definedName>
    <definedName name="NE_Roçada">#REF!</definedName>
    <definedName name="nip1\2">#REF!</definedName>
    <definedName name="nip11\2">#REF!</definedName>
    <definedName name="nip3\4">#REF!</definedName>
    <definedName name="nivel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OIN">#REF!</definedName>
    <definedName name="nome">#REF!</definedName>
    <definedName name="NOVA">#REF!</definedName>
    <definedName name="NTEI">#REF!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TEI2">#REF!</definedName>
    <definedName name="NU">""</definedName>
    <definedName name="NUMEROMEDIÇÃO">#REF!</definedName>
    <definedName name="nvbn">#REF!</definedName>
    <definedName name="O.A.E.">#REF!</definedName>
    <definedName name="O.COMPLEM.">#REF!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ijeobkn">#REF!</definedName>
    <definedName name="OBJETIVO">#REF!</definedName>
    <definedName name="Objeto" hidden="1">#REF!</definedName>
    <definedName name="Obra" hidden="1">""</definedName>
    <definedName name="od">#REF!</definedName>
    <definedName name="odi">#REF!</definedName>
    <definedName name="of">#REF!</definedName>
    <definedName name="ofi">#REF!</definedName>
    <definedName name="ofiesg">#REF!</definedName>
    <definedName name="oijop">#REF!</definedName>
    <definedName name="oioeve">#REF!</definedName>
    <definedName name="oiuo">#REF!</definedName>
    <definedName name="ok">#REF!</definedName>
    <definedName name="okaaaaa">#REF!</definedName>
    <definedName name="OLEO">#REF!</definedName>
    <definedName name="OLI">#REF!</definedName>
    <definedName name="OLO">#REF!</definedName>
    <definedName name="OnOff" hidden="1">"ON"</definedName>
    <definedName name="OO">#REF!</definedName>
    <definedName name="oob">#REF!</definedName>
    <definedName name="OPA">#REF!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PAY">#REF!</definedName>
    <definedName name="ope">#REF!</definedName>
    <definedName name="Operador">#REF!</definedName>
    <definedName name="opo">#REF!</definedName>
    <definedName name="Or.Mod.">#REF!</definedName>
    <definedName name="ORÇ">#REF!</definedName>
    <definedName name="ORÇA">#REF!</definedName>
    <definedName name="Orçamento">#REF!</definedName>
    <definedName name="ORÇAMENTO.BancoRef" hidden="1">#REF!</definedName>
    <definedName name="ORÇAMENTO.CodBarra" hidden="1">IF([0]!ORÇAMENTO.ListaCrono="Sinapi",SUBSTITUTE(SUBSTITUTE([0]!ORÇAMENTO.CustoUnitario,"/00","/"),"/0","/"),[0]!ORÇAMENTO.CustoUnitario)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MAX([0]!ORÇAMENTO.MáximoListaCrono)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[0]!ORÇAMENTO.SumOUTROSMANUAL-[0]!ORÇAMENTO.SumINVMANUAL-[0]!ORÇAMENTO.SumREPASSEMANUAL</definedName>
    <definedName name="ORÇAMENTO.Unidade" hidden="1">#REF!</definedName>
    <definedName name="Orçamento_1">#REF!</definedName>
    <definedName name="orçamrest">#REF!</definedName>
    <definedName name="orçamrest_1">{#N/A,#N/A,TRUE,"Serviços"}</definedName>
    <definedName name="orçamrestt">#REF!</definedName>
    <definedName name="ORD">#REF!</definedName>
    <definedName name="Ordem" localSheetId="3" hidden="1">#REF!</definedName>
    <definedName name="Ordem" localSheetId="6" hidden="1">#REF!</definedName>
    <definedName name="Ordem">#REF!</definedName>
    <definedName name="org">#REF!</definedName>
    <definedName name="Origem" localSheetId="3" hidden="1">#REF!</definedName>
    <definedName name="Origem" localSheetId="6" hidden="1">#REF!</definedName>
    <definedName name="Origem">#REF!</definedName>
    <definedName name="ORIGEMCAP">#REF!</definedName>
    <definedName name="ORIGEMCM30">#REF!</definedName>
    <definedName name="ORIGEMRL1CE">#REF!</definedName>
    <definedName name="ORIGEMRR1C">#REF!</definedName>
    <definedName name="OUTA">#REF!</definedName>
    <definedName name="OUTR">#REF!</definedName>
    <definedName name="outro">#REF!</definedName>
    <definedName name="OUTT">#REF!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>#REF!</definedName>
    <definedName name="P_2">#REF!</definedName>
    <definedName name="paav">#REF!</definedName>
    <definedName name="paav80x210">#REF!</definedName>
    <definedName name="paav85x210">#REF!</definedName>
    <definedName name="paav90x210">#REF!</definedName>
    <definedName name="pac">#REF!</definedName>
    <definedName name="PACAP20MBQ">#REF!</definedName>
    <definedName name="PACAP20MBUQ">#REF!</definedName>
    <definedName name="PACAPMBUQ">#REF!</definedName>
    <definedName name="pacar">#REF!</definedName>
    <definedName name="PACM30RP">#REF!</definedName>
    <definedName name="PACM30TB">#REF!</definedName>
    <definedName name="PACMI">#REF!</definedName>
    <definedName name="PACMRP">#REF!</definedName>
    <definedName name="PADRÕES">#REF!</definedName>
    <definedName name="PAEMULCS">#REF!</definedName>
    <definedName name="PAEMULFLEX">#REF!</definedName>
    <definedName name="PAEMULTSD">#REF!</definedName>
    <definedName name="PAEMULTSS">#REF!</definedName>
    <definedName name="PAINEL">#REF!</definedName>
    <definedName name="PAJUDANTE">#NAME?</definedName>
    <definedName name="PAJUDANTE_1">#REF!</definedName>
    <definedName name="pal100x210">#REF!</definedName>
    <definedName name="pal60x160">#REF!</definedName>
    <definedName name="pal60x210">#REF!</definedName>
    <definedName name="pal70x210">#REF!</definedName>
    <definedName name="pal80x160">#REF!</definedName>
    <definedName name="pal80x180">#REF!</definedName>
    <definedName name="pal80x210">#REF!</definedName>
    <definedName name="PAR">#REF!</definedName>
    <definedName name="PAR_5">#N/A</definedName>
    <definedName name="PAR_6">#REF!</definedName>
    <definedName name="PAR_7">#N/A</definedName>
    <definedName name="PAR_7_1">NA()</definedName>
    <definedName name="PAR_8">#REF!</definedName>
    <definedName name="PAR_9">#N/A</definedName>
    <definedName name="PAR_9_1">NA()</definedName>
    <definedName name="parametros">#REF!</definedName>
    <definedName name="PARG">#REF!</definedName>
    <definedName name="parl1c0.8">#REF!</definedName>
    <definedName name="PARL1CE">#REF!</definedName>
    <definedName name="PARL1CLAMAG">#REF!</definedName>
    <definedName name="PARL1CMBF">#REF!</definedName>
    <definedName name="PARMADURA">#REF!</definedName>
    <definedName name="PARR1CCD">#REF!</definedName>
    <definedName name="PARR1CP">#REF!</definedName>
    <definedName name="PARR1CPL">#REF!</definedName>
    <definedName name="PARR1CST">#REF!</definedName>
    <definedName name="PARR1CTB">#REF!</definedName>
    <definedName name="PARRUMADA">#REF!</definedName>
    <definedName name="pas5x5\1">#REF!</definedName>
    <definedName name="pas5x5\2">#REF!</definedName>
    <definedName name="paslub">#REF!</definedName>
    <definedName name="pass">#REF!</definedName>
    <definedName name="PASS_EQUIPAMENTO">#REF!</definedName>
    <definedName name="PassaExt">#N/A</definedName>
    <definedName name="PassaExtenso">NA()</definedName>
    <definedName name="PassaExtenso_1">"#NAME!PassaExtenso"</definedName>
    <definedName name="PassaExtenso_1_1">#REF!</definedName>
    <definedName name="PassaExtenso_1_1_33">#REF!</definedName>
    <definedName name="PassaExtenso_1_1_35">#REF!</definedName>
    <definedName name="PassaExtenso_1_2">#REF!</definedName>
    <definedName name="PassaExtenso_1_2_33">#REF!</definedName>
    <definedName name="PassaExtenso_1_2_35">#REF!</definedName>
    <definedName name="PassaExtenso_1_3">#REF!</definedName>
    <definedName name="PassaExtenso_1_3_33">#REF!</definedName>
    <definedName name="PassaExtenso_1_3_35">#REF!</definedName>
    <definedName name="PassaExtenso_1_4">#REF!</definedName>
    <definedName name="PassaExtenso_1_4_33">#REF!</definedName>
    <definedName name="PassaExtenso_1_4_35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#REF!</definedName>
    <definedName name="PassaExtenso_2_1">#REF!</definedName>
    <definedName name="PassaExtenso_2_1_1">"#NAME!PassaExtenso"</definedName>
    <definedName name="PassaExtenso_2_1_33">#REF!</definedName>
    <definedName name="PassaExtenso_2_1_35">#REF!</definedName>
    <definedName name="PassaExtenso_2_2">#REF!</definedName>
    <definedName name="PassaExtenso_2_2_33">#REF!</definedName>
    <definedName name="PassaExtenso_2_2_35">#REF!</definedName>
    <definedName name="PassaExtenso_2_3">#REF!</definedName>
    <definedName name="PassaExtenso_2_3_33">#REF!</definedName>
    <definedName name="PassaExtenso_2_3_35">#REF!</definedName>
    <definedName name="PassaExtenso_2_33">#REF!</definedName>
    <definedName name="PassaExtenso_2_34">#REF!</definedName>
    <definedName name="PassaExtenso_2_35">#REF!</definedName>
    <definedName name="PassaExtenso_2_4">#REF!</definedName>
    <definedName name="PassaExtenso_2_4_33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>#REF!</definedName>
    <definedName name="PassaExtenso_27">[0]!PassaExtenso_1</definedName>
    <definedName name="PassaExtenso_29">#REF!</definedName>
    <definedName name="PassaExtenso_3">#REF!</definedName>
    <definedName name="PassaExtenso_3_1">#REF!</definedName>
    <definedName name="PassaExtenso_3_1_1">"#NAME!PassaExtenso"</definedName>
    <definedName name="PassaExtenso_3_1_33">#REF!</definedName>
    <definedName name="PassaExtenso_3_1_35">#REF!</definedName>
    <definedName name="PassaExtenso_3_2">#REF!</definedName>
    <definedName name="PassaExtenso_3_2_33">#REF!</definedName>
    <definedName name="PassaExtenso_3_2_35">#REF!</definedName>
    <definedName name="PassaExtenso_3_3">#REF!</definedName>
    <definedName name="PassaExtenso_3_3_33">#REF!</definedName>
    <definedName name="PassaExtenso_3_3_35">#REF!</definedName>
    <definedName name="PassaExtenso_3_33">#REF!</definedName>
    <definedName name="PassaExtenso_3_35">#REF!</definedName>
    <definedName name="PassaExtenso_3_4">#REF!</definedName>
    <definedName name="PassaExtenso_3_4_33">#REF!</definedName>
    <definedName name="PassaExtenso_3_4_35">#REF!</definedName>
    <definedName name="PassaExtenso_4">#REF!</definedName>
    <definedName name="PassaExtenso_4_1">#REF!</definedName>
    <definedName name="PassaExtenso_4_1_33">#REF!</definedName>
    <definedName name="PassaExtenso_4_1_35">#REF!</definedName>
    <definedName name="PassaExtenso_4_2">#REF!</definedName>
    <definedName name="PassaExtenso_4_2_33">#REF!</definedName>
    <definedName name="PassaExtenso_4_2_35">#REF!</definedName>
    <definedName name="PassaExtenso_4_3">#REF!</definedName>
    <definedName name="PassaExtenso_4_3_33">#REF!</definedName>
    <definedName name="PassaExtenso_4_3_35">#REF!</definedName>
    <definedName name="PassaExtenso_4_33">#REF!</definedName>
    <definedName name="PassaExtenso_4_35">#REF!</definedName>
    <definedName name="PassaExtenso_4_4">#REF!</definedName>
    <definedName name="PassaExtenso_4_4_33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>[0]!PassaExtenso_1</definedName>
    <definedName name="PassaExtenso1">[0]!PassaExtenso4</definedName>
    <definedName name="PassaExtenso4">[0]!PassaExtenso</definedName>
    <definedName name="PASSAGEM">#NAME?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IMENT.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bas">#REF!</definedName>
    <definedName name="pbf">#REF!</definedName>
    <definedName name="pbf100x210">#REF!</definedName>
    <definedName name="pbf200x200">#REF!</definedName>
    <definedName name="pbf200x210">#REF!</definedName>
    <definedName name="pbf200x230">#REF!</definedName>
    <definedName name="pbf300x210">#REF!</definedName>
    <definedName name="pbf320x210">#REF!</definedName>
    <definedName name="pbf500x200">#REF!</definedName>
    <definedName name="pbf500x250">#REF!</definedName>
    <definedName name="pbf80x230">#REF!</definedName>
    <definedName name="pbf90x230">#REF!</definedName>
    <definedName name="pbl85x210">#REF!</definedName>
    <definedName name="pca">#REF!</definedName>
    <definedName name="pca145x25">#REF!</definedName>
    <definedName name="pcaf">#REF!</definedName>
    <definedName name="PCAI">#REF!</definedName>
    <definedName name="PCAIAÇÃO">#REF!</definedName>
    <definedName name="PCAP20">#REF!</definedName>
    <definedName name="PCAPINA">#REF!</definedName>
    <definedName name="PCARPINTEIRO">#NAME?</definedName>
    <definedName name="PCARPINTEIRO_1">#REF!</definedName>
    <definedName name="PCARRO">#REF!</definedName>
    <definedName name="pcc">#REF!</definedName>
    <definedName name="PCCARR">#REF!</definedName>
    <definedName name="PCCIM">#REF!</definedName>
    <definedName name="PCCP">#REF!</definedName>
    <definedName name="PCD">#REF!</definedName>
    <definedName name="PCDF">#REF!</definedName>
    <definedName name="pcf150x210">#REF!</definedName>
    <definedName name="pcf60x180">#REF!</definedName>
    <definedName name="pcf80x210">#REF!</definedName>
    <definedName name="pcl50x160">#REF!</definedName>
    <definedName name="pcl60x160">#REF!</definedName>
    <definedName name="pcl60x210">#REF!</definedName>
    <definedName name="pcl70x210">#REF!</definedName>
    <definedName name="pcl80x210">#REF!</definedName>
    <definedName name="pcl80x210v">#REF!</definedName>
    <definedName name="PCLAG">#REF!</definedName>
    <definedName name="pclf50x160">#REF!</definedName>
    <definedName name="pclf55x110">#REF!</definedName>
    <definedName name="pclf60x160">#REF!</definedName>
    <definedName name="pcm">#REF!</definedName>
    <definedName name="PCMN">#REF!</definedName>
    <definedName name="pco">#REF!</definedName>
    <definedName name="pcp">#REF!</definedName>
    <definedName name="PCS">#REF!</definedName>
    <definedName name="pcs60x210">#REF!</definedName>
    <definedName name="pcs70x210">#REF!</definedName>
    <definedName name="pcs80x210">#REF!</definedName>
    <definedName name="PCSA">#REF!</definedName>
    <definedName name="PCST">#REF!</definedName>
    <definedName name="PDAR02">#REF!</definedName>
    <definedName name="PDB">#REF!</definedName>
    <definedName name="PDBU">#REF!</definedName>
    <definedName name="pdc20x30">#REF!</definedName>
    <definedName name="pdc30x30">#REF!</definedName>
    <definedName name="PDCA">#REF!</definedName>
    <definedName name="PDM">#REF!</definedName>
    <definedName name="pdp">#REF!</definedName>
    <definedName name="pdq">#REF!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A01">#REF!</definedName>
    <definedName name="pedra">#REF!</definedName>
    <definedName name="PEDRAARRUMADA">#REF!</definedName>
    <definedName name="PEDRAJOGADA">#REF!</definedName>
    <definedName name="PEDRO">#N/A</definedName>
    <definedName name="PEDRO1">[0]!PEDRO1</definedName>
    <definedName name="PEJ">#REF!</definedName>
    <definedName name="pem10x50">#REF!</definedName>
    <definedName name="PEMM1CAT">#REF!</definedName>
    <definedName name="PEMN">#REF!</definedName>
    <definedName name="PEN">#REF!</definedName>
    <definedName name="PENCATURMA">#NAME?</definedName>
    <definedName name="PENCATURMA_1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>#REF!</definedName>
    <definedName name="PERC_CARGA_MAN_ROCHA">#REF!</definedName>
    <definedName name="PERC_CARGA_MAN_TERRA">#REF!</definedName>
    <definedName name="PERC_CORTE_MEC">#REF!</definedName>
    <definedName name="PERC_ENTUPIMENTO">#REF!</definedName>
    <definedName name="PERC_ESCAV_JAZIDA">#REF!</definedName>
    <definedName name="PERC_ESGOTAMENTO_LIG">#REF!</definedName>
    <definedName name="PERC_ESGOTAMENTO_REDE">#REF!</definedName>
    <definedName name="PERC_FORN_TERRA">#REF!</definedName>
    <definedName name="PERC_REC_ASFALTO">#REF!</definedName>
    <definedName name="PERC_REC_CALÇADA">#REF!</definedName>
    <definedName name="PERC_REG_MECANIZADA">#REF!</definedName>
    <definedName name="PERC_REP_BLOKRET">#REF!</definedName>
    <definedName name="PERC_REP_PARALELEPÍPEDO">#REF!</definedName>
    <definedName name="PERC_TRAVESSIA">#REF!</definedName>
    <definedName name="PERC_UMIDECIMENTO">#REF!</definedName>
    <definedName name="PercResid.">#REF!</definedName>
    <definedName name="PERDA">#REF!</definedName>
    <definedName name="PERIODO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>#REF!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ET">#REF!</definedName>
    <definedName name="PEX">#REF!</definedName>
    <definedName name="PFORMA">#REF!</definedName>
    <definedName name="PFRESAGEM">#REF!</definedName>
    <definedName name="pft8x110">#REF!</definedName>
    <definedName name="pfu">#REF!</definedName>
    <definedName name="PG">#REF!</definedName>
    <definedName name="pgaf">#REF!</definedName>
    <definedName name="PGP">#REF!</definedName>
    <definedName name="pgr">#REF!</definedName>
    <definedName name="pgr30x30">#REF!</definedName>
    <definedName name="pgr40x40">#REF!</definedName>
    <definedName name="picc">#REF!</definedName>
    <definedName name="PICOS">#REF!</definedName>
    <definedName name="PII">#REF!</definedName>
    <definedName name="pin">#REF!</definedName>
    <definedName name="PINTFAIXA">#REF!</definedName>
    <definedName name="Pintura">#REF!</definedName>
    <definedName name="PIP">#REF!</definedName>
    <definedName name="PISTA">#REF!</definedName>
    <definedName name="PISTAPDLD">#REF!</definedName>
    <definedName name="PISTAPDLE">#REF!</definedName>
    <definedName name="PISTAPELD">#REF!</definedName>
    <definedName name="PISTAPELE">#REF!</definedName>
    <definedName name="PJOGADA">#REF!</definedName>
    <definedName name="PL">#REF!</definedName>
    <definedName name="PL_25">#REF!</definedName>
    <definedName name="PL_D">ROW(#REF!)=ROW(#REF!)</definedName>
    <definedName name="PL1_25">#REF!</definedName>
    <definedName name="PLA">#REF!</definedName>
    <definedName name="PLACA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 localSheetId="3" hidden="1">#REF!</definedName>
    <definedName name="Plan1" localSheetId="6" hidden="1">#REF!</definedName>
    <definedName name="Plan1">#REF!</definedName>
    <definedName name="PLANEJADA">#REF!</definedName>
    <definedName name="PLANILHA">#REF!</definedName>
    <definedName name="PlanilhasOriginais">#REF!</definedName>
    <definedName name="PLANOS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>#REF!</definedName>
    <definedName name="PLB">#REF!</definedName>
    <definedName name="PLBU">#REF!</definedName>
    <definedName name="plc">#REF!</definedName>
    <definedName name="PLDA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LEIVAS">#REF!</definedName>
    <definedName name="plm">#REF!</definedName>
    <definedName name="PLP">#REF!</definedName>
    <definedName name="PLPS">#REF!</definedName>
    <definedName name="PLPTE">#REF!</definedName>
    <definedName name="PLSM">#REF!</definedName>
    <definedName name="PLSMF">#REF!</definedName>
    <definedName name="PLT">#REF!</definedName>
    <definedName name="PLVC">#REF!</definedName>
    <definedName name="PLVD">#REF!</definedName>
    <definedName name="pm1\7.5x7.5">#REF!</definedName>
    <definedName name="pm2.5x10">#REF!</definedName>
    <definedName name="pm2.5x7.5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4x30">#REF!</definedName>
    <definedName name="pm4x5">#REF!</definedName>
    <definedName name="pm5x6">#REF!</definedName>
    <definedName name="pm6x12">#REF!</definedName>
    <definedName name="pm7.5x7.5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BUQ">#REF!</definedName>
    <definedName name="pmc">#REF!</definedName>
    <definedName name="pmc200x210">#REF!</definedName>
    <definedName name="pmc50x210">#REF!</definedName>
    <definedName name="pmc55x210">#REF!</definedName>
    <definedName name="pmc80x200">#REF!</definedName>
    <definedName name="pmc80x210">#REF!</definedName>
    <definedName name="pmc85x210">#REF!</definedName>
    <definedName name="PMD">#REF!</definedName>
    <definedName name="pmf">#REF!</definedName>
    <definedName name="PMFC01">#REF!</definedName>
    <definedName name="PMICRO1.5">#REF!</definedName>
    <definedName name="PMOB">#REF!</definedName>
    <definedName name="pmr">#REF!</definedName>
    <definedName name="PMRP2ANOS">#REF!</definedName>
    <definedName name="PMS">#REF!</definedName>
    <definedName name="pmtv">#REF!</definedName>
    <definedName name="pmtv130x110">#REF!</definedName>
    <definedName name="pmtv350x110">#REF!</definedName>
    <definedName name="pmtv360x110">#REF!</definedName>
    <definedName name="pmtv50x110">#REF!</definedName>
    <definedName name="PMUDAS">#REF!</definedName>
    <definedName name="PN_95">#REF!</definedName>
    <definedName name="PN_95_AN">#REF!</definedName>
    <definedName name="PN_95_AT">#REF!</definedName>
    <definedName name="pnaav">#REF!</definedName>
    <definedName name="pnaav130x110">#REF!</definedName>
    <definedName name="pnaav350x110">#REF!</definedName>
    <definedName name="pnaav360x110">#REF!</definedName>
    <definedName name="pnaav50x110">#REF!</definedName>
    <definedName name="pnc">#REF!</definedName>
    <definedName name="pnv">#REF!</definedName>
    <definedName name="PO.ValoresBDI" hidden="1">OFFSET(#REF!,1,0):OFFSET(#REF!,-1,0)</definedName>
    <definedName name="pob">#REF!</definedName>
    <definedName name="pogaf">#REF!</definedName>
    <definedName name="poi">#REF!</definedName>
    <definedName name="poiv">#REF!</definedName>
    <definedName name="pomr150x210">#REF!</definedName>
    <definedName name="pomr165x210">#REF!</definedName>
    <definedName name="pomr80x210">#REF!</definedName>
    <definedName name="PONTALETEAMENTO">#REF!</definedName>
    <definedName name="PONTALETEAMENTO_AN">#REF!</definedName>
    <definedName name="PONTALETEAMENTO_AT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>#REF!</definedName>
    <definedName name="popopopo">#REF!</definedName>
    <definedName name="port">#REF!</definedName>
    <definedName name="Posição" localSheetId="3" hidden="1">#REF!</definedName>
    <definedName name="Posição" localSheetId="6" hidden="1">#REF!</definedName>
    <definedName name="Posição">#REF!</definedName>
    <definedName name="potencia">#REF!</definedName>
    <definedName name="pp">#REF!</definedName>
    <definedName name="pp_5">#N/A</definedName>
    <definedName name="pp_6">#REF!</definedName>
    <definedName name="pp_7">#N/A</definedName>
    <definedName name="pp_7_1">NA()</definedName>
    <definedName name="pp_8">#REF!</definedName>
    <definedName name="pp_9">#N/A</definedName>
    <definedName name="pp_9_1">NA()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b">#REF!</definedName>
    <definedName name="PPEDREIRO">#NAME?</definedName>
    <definedName name="PPEDREIRO_1">#REF!</definedName>
    <definedName name="PPEN">#REF!</definedName>
    <definedName name="ppha">#REF!</definedName>
    <definedName name="pphi">#REF!</definedName>
    <definedName name="pphl">#REF!</definedName>
    <definedName name="pphpl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>#REF!</definedName>
    <definedName name="ppt">#REF!</definedName>
    <definedName name="PPUMO">NA()</definedName>
    <definedName name="PPUMO_6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>#REF!&lt;&gt;[0]!NUMEROMEDIÇÃO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localSheetId="3" hidden="1">#N/A</definedName>
    <definedName name="Prd" localSheetId="6" hidden="1">#N/A</definedName>
    <definedName name="Prd">#REF!</definedName>
    <definedName name="PrdAux" localSheetId="3" hidden="1">#N/A</definedName>
    <definedName name="PrdAux" localSheetId="6" hidden="1">#N/A</definedName>
    <definedName name="PrdAux">#REF!</definedName>
    <definedName name="PRDM">#REF!</definedName>
    <definedName name="PREC">#REF!</definedName>
    <definedName name="PREC_1">#REF!</definedName>
    <definedName name="PRECO">#REF!</definedName>
    <definedName name="PREÇO_ETE">#REF!</definedName>
    <definedName name="PREÇO_ETE_2">#REF!</definedName>
    <definedName name="PREÇO_ETE_3">#REF!</definedName>
    <definedName name="PREÇO_ETE_4">#REF!</definedName>
    <definedName name="Preço_Improd.">#REF!</definedName>
    <definedName name="Preço_parcial">#REF!</definedName>
    <definedName name="Preço_prod.">#REF!</definedName>
    <definedName name="PREÇO_REDE">#REF!</definedName>
    <definedName name="preco1">#REF!</definedName>
    <definedName name="preços">#REF!</definedName>
    <definedName name="PREÇOSOBRAS">#NAME?</definedName>
    <definedName name="PRECP">#REF!</definedName>
    <definedName name="PRECREV">#REF!</definedName>
    <definedName name="PREF">#REF!</definedName>
    <definedName name="PREFEITO">#REF!</definedName>
    <definedName name="PREGO">#REF!</definedName>
    <definedName name="PREMN">#REF!</definedName>
    <definedName name="PREMOÇÃOPS">#REF!</definedName>
    <definedName name="PRETRO">#REF!</definedName>
    <definedName name="prf">#REF!</definedName>
    <definedName name="prg">#REF!</definedName>
    <definedName name="PRGC">#REF!</definedName>
    <definedName name="Print" localSheetId="3">[5]QuQuant!#REF!</definedName>
    <definedName name="Print" localSheetId="6">[5]QuQuant!#REF!</definedName>
    <definedName name="Print">#REF!</definedName>
    <definedName name="Print_1">#REF!</definedName>
    <definedName name="Print_2">#REF!</definedName>
    <definedName name="Print_25">#REF!</definedName>
    <definedName name="Print_3">#REF!</definedName>
    <definedName name="Print_4">#REF!</definedName>
    <definedName name="Print_Area_1">#REF!</definedName>
    <definedName name="Print_Area_MI" localSheetId="3">#REF!</definedName>
    <definedName name="Print_Area_MI" localSheetId="6">#REF!</definedName>
    <definedName name="Print_Area_MI">#REF!</definedName>
    <definedName name="Print_Area_MI_1">#REF!</definedName>
    <definedName name="Print_Area_MI_2">#REF!</definedName>
    <definedName name="Print_Area_MI_25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l250m">#REF!</definedName>
    <definedName name="PRM">#REF!</definedName>
    <definedName name="PRM1C">#REF!</definedName>
    <definedName name="PRMAT">#REF!</definedName>
    <definedName name="PRMEC">#REF!</definedName>
    <definedName name="PRMECAT">#REF!</definedName>
    <definedName name="PRMFD">#REF!</definedName>
    <definedName name="PRMN">#REF!</definedName>
    <definedName name="PRMSH">#REF!</definedName>
    <definedName name="PROC_BAIRROS">#REF!</definedName>
    <definedName name="PROC_BOLETINS">#REF!</definedName>
    <definedName name="PROC_CABEÇALHO">#REF!</definedName>
    <definedName name="PROC_CIDADE">#REF!</definedName>
    <definedName name="PROC_EMPREITEIRAS">#REF!</definedName>
    <definedName name="PROC_MEDIÇÕES">#REF!</definedName>
    <definedName name="PROC_PREÇOS">#REF!</definedName>
    <definedName name="PROC_TEXTOS">#REF!</definedName>
    <definedName name="PROD_1">#REF!</definedName>
    <definedName name="PROD_1_1">{#N/A,#N/A,TRUE,"Serviços"}</definedName>
    <definedName name="PROD_11">#REF!</definedName>
    <definedName name="produção">#REF!</definedName>
    <definedName name="produçao1">#REF!</definedName>
    <definedName name="PRODUCAO364">#REF!</definedName>
    <definedName name="PRODUCAO364_1">#REF!</definedName>
    <definedName name="PROGRAMA">#REF!</definedName>
    <definedName name="PROMZ">#REF!</definedName>
    <definedName name="Proprietário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#REF!</definedName>
    <definedName name="PRPDMAN">#REF!</definedName>
    <definedName name="PRPDMEC">#REF!</definedName>
    <definedName name="PRPL">#REF!</definedName>
    <definedName name="PRPS">#REF!</definedName>
    <definedName name="PRPT">#REF!</definedName>
    <definedName name="PRR1C">#REF!</definedName>
    <definedName name="PRRMBUQ">#REF!</definedName>
    <definedName name="PRRP">#REF!</definedName>
    <definedName name="PRZ">#REF!</definedName>
    <definedName name="PS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e">#REF!</definedName>
    <definedName name="PSELAGEM">#REF!</definedName>
    <definedName name="PSERVENTE">#NAME?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lb">#REF!</definedName>
    <definedName name="pslp">#REF!</definedName>
    <definedName name="PSMC">#REF!</definedName>
    <definedName name="psp">#REF!</definedName>
    <definedName name="PST">#REF!</definedName>
    <definedName name="pt">#REF!</definedName>
    <definedName name="PTA2A">#REF!</definedName>
    <definedName name="ptac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AP20MBUQ">#REF!</definedName>
    <definedName name="PTCAPMBUQ">#REF!</definedName>
    <definedName name="PTCB4">#REF!</definedName>
    <definedName name="PTCC">#REF!</definedName>
    <definedName name="PTCC4">#REF!</definedName>
    <definedName name="PTCCB10">#REF!</definedName>
    <definedName name="ptcf">#REF!</definedName>
    <definedName name="ptcf80x210">#REF!</definedName>
    <definedName name="PTCM30">#REF!</definedName>
    <definedName name="PTCM30RP">#REF!</definedName>
    <definedName name="PTCM30TB">#REF!</definedName>
    <definedName name="PTCMI">#REF!</definedName>
    <definedName name="PTCMRP">#REF!</definedName>
    <definedName name="ptdc6">#REF!</definedName>
    <definedName name="pte">#REF!</definedName>
    <definedName name="pte_38">#N/A</definedName>
    <definedName name="PTEB4">#REF!</definedName>
    <definedName name="PTEMULCS">#REF!</definedName>
    <definedName name="PTEMULFLEX">#REF!</definedName>
    <definedName name="PTEMULTSD">#REF!</definedName>
    <definedName name="PTEMULTSS">#REF!</definedName>
    <definedName name="ptin">#REF!</definedName>
    <definedName name="ptlb">#REF!</definedName>
    <definedName name="PTLB10">#REF!</definedName>
    <definedName name="PTLCB10">#REF!</definedName>
    <definedName name="PTLCB5">#REF!</definedName>
    <definedName name="PTLCC4">#REF!</definedName>
    <definedName name="PTLMB">#REF!</definedName>
    <definedName name="PTLMR">#REF!</definedName>
    <definedName name="ptm">#REF!</definedName>
    <definedName name="ptmc">#REF!</definedName>
    <definedName name="ptmc70x70">#REF!</definedName>
    <definedName name="ptmc80x60">#REF!</definedName>
    <definedName name="ptmv">#REF!</definedName>
    <definedName name="ptmv80x210">#REF!</definedName>
    <definedName name="ptmv85x210">#REF!</definedName>
    <definedName name="ptmv90x210">#REF!</definedName>
    <definedName name="Pto" hidden="1">ROUND(#REF!*#REF!,2)</definedName>
    <definedName name="ptpl">#REF!</definedName>
    <definedName name="PTRL1C0.8">#REF!</definedName>
    <definedName name="PTRL1CE">#REF!</definedName>
    <definedName name="PTRL1CLAMAG">#REF!</definedName>
    <definedName name="PTRL1CMBF">#REF!</definedName>
    <definedName name="PTRM1C">#REF!</definedName>
    <definedName name="PTRR1C">#REF!</definedName>
    <definedName name="PTRR1CCD">#REF!</definedName>
    <definedName name="PTRR1CP">#REF!</definedName>
    <definedName name="PTRR1CPL">#REF!</definedName>
    <definedName name="PTRR1CST">#REF!</definedName>
    <definedName name="PTRR1CTB">#REF!</definedName>
    <definedName name="PTSD">#REF!</definedName>
    <definedName name="PTSD2">#REF!</definedName>
    <definedName name="PTSSP">#REF!</definedName>
    <definedName name="PU">#REF!</definedName>
    <definedName name="PU_6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M">NA()</definedName>
    <definedName name="PUM_6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>#REF!</definedName>
    <definedName name="pum406_1">#REF!</definedName>
    <definedName name="pum609_1">#REF!</definedName>
    <definedName name="pum969_1">#REF!</definedName>
    <definedName name="PUMO">NA()</definedName>
    <definedName name="PUMO_6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>#REF!</definedName>
    <definedName name="Pun_26">NA()</definedName>
    <definedName name="Pun_27">NA()</definedName>
    <definedName name="PUPA">#REF!</definedName>
    <definedName name="PUPJ">#REF!</definedName>
    <definedName name="PV_10">#REF!</definedName>
    <definedName name="PV_10_AN">#REF!</definedName>
    <definedName name="PV_10_AT">#REF!</definedName>
    <definedName name="PV_15">#REF!</definedName>
    <definedName name="PV_15_AN">#REF!</definedName>
    <definedName name="PV_15_AT">#REF!</definedName>
    <definedName name="PV_20_AN">#REF!</definedName>
    <definedName name="PV_20_AT">#REF!</definedName>
    <definedName name="PV_25">#REF!</definedName>
    <definedName name="PV_25_AN">#REF!</definedName>
    <definedName name="PV_25_AT">#REF!</definedName>
    <definedName name="PV_30">#REF!</definedName>
    <definedName name="PV_30_AN">#REF!</definedName>
    <definedName name="PV_30_AT">#REF!</definedName>
    <definedName name="PV_35">#REF!</definedName>
    <definedName name="PV_35_AN">#REF!</definedName>
    <definedName name="PV_35_AT">#REF!</definedName>
    <definedName name="PV_40">#REF!</definedName>
    <definedName name="PV_40_AN">#REF!</definedName>
    <definedName name="PV_40_AT">#REF!</definedName>
    <definedName name="PV_45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>SUM(#REF!)</definedName>
    <definedName name="PV_ATÉ_2_AT">SUM(#REF!)</definedName>
    <definedName name="PVC">#REF!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vo">#REF!</definedName>
    <definedName name="pvtf150x250">#REF!</definedName>
    <definedName name="pvtj95x245">#REF!</definedName>
    <definedName name="pvtt280x210">#REF!</definedName>
    <definedName name="Q">#REF!</definedName>
    <definedName name="q_1">#REF!</definedName>
    <definedName name="q_25">#REF!</definedName>
    <definedName name="Q913m123">#REF!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[0]!__________________PCB5-[0]!___________________TSD2-[0]!__________________la2</definedName>
    <definedName name="QD" localSheetId="3" hidden="1">#REF!</definedName>
    <definedName name="QD" localSheetId="6" hidden="1">#REF!</definedName>
    <definedName name="QD">#REF!</definedName>
    <definedName name="Qd.Comp.Miranda">#REF!</definedName>
    <definedName name="qdsb12">#REF!</definedName>
    <definedName name="qdsb18">#REF!</definedName>
    <definedName name="qdsb3">#REF!</definedName>
    <definedName name="qdsb6">#REF!</definedName>
    <definedName name="QDT">#REF!</definedName>
    <definedName name="QDT_1">#REF!</definedName>
    <definedName name="QDT_10">#REF!</definedName>
    <definedName name="QDT_11">#REF!</definedName>
    <definedName name="QDT_12">#REF!</definedName>
    <definedName name="QDT_13">#REF!</definedName>
    <definedName name="QDT_14">#REF!</definedName>
    <definedName name="QDT_3">#REF!</definedName>
    <definedName name="QDT_4">#REF!</definedName>
    <definedName name="QDT_5">#REF!</definedName>
    <definedName name="QDT_6">#REF!</definedName>
    <definedName name="QDT_7">#REF!</definedName>
    <definedName name="QDT_8">#REF!</definedName>
    <definedName name="QDT_9">#REF!</definedName>
    <definedName name="qdt20x20">#REF!</definedName>
    <definedName name="qdt40x40">#REF!</definedName>
    <definedName name="qdt60x60">#REF!</definedName>
    <definedName name="QF">#REF!</definedName>
    <definedName name="QF_6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>#REF!</definedName>
    <definedName name="qgt">#REF!</definedName>
    <definedName name="qh">NA()</definedName>
    <definedName name="QI">#REF!</definedName>
    <definedName name="QI_6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>#REF!</definedName>
    <definedName name="qpe40x40">#REF!</definedName>
    <definedName name="qpe50x50">#REF!</definedName>
    <definedName name="qpe60x60">#REF!</definedName>
    <definedName name="qpe80x80">#REF!</definedName>
    <definedName name="qpg30x30">#REF!</definedName>
    <definedName name="qq">#N/A</definedName>
    <definedName name="QQ_2">#REF!</definedName>
    <definedName name="qq_2_">#REF!</definedName>
    <definedName name="qq_2__38">#N/A</definedName>
    <definedName name="QQ_2_1">#REF!</definedName>
    <definedName name="QQ_2_10">#REF!</definedName>
    <definedName name="QQ_2_12">#REF!</definedName>
    <definedName name="QQ_2_13">#REF!</definedName>
    <definedName name="QQ_2_14">#REF!</definedName>
    <definedName name="QQ_2_19">#N/A</definedName>
    <definedName name="QQ_2_2">#REF!</definedName>
    <definedName name="QQ_2_21">#N/A</definedName>
    <definedName name="QQ_2_22">#REF!</definedName>
    <definedName name="QQ_2_23">#N/A</definedName>
    <definedName name="QQ_2_24">#N/A</definedName>
    <definedName name="QQ_2_25">#REF!</definedName>
    <definedName name="QQ_2_26">#REF!</definedName>
    <definedName name="QQ_2_27">#REF!</definedName>
    <definedName name="QQ_2_28">#REF!</definedName>
    <definedName name="QQ_2_29">#REF!</definedName>
    <definedName name="QQ_2_3">#REF!</definedName>
    <definedName name="QQ_2_30">#REF!</definedName>
    <definedName name="QQ_2_31">#REF!</definedName>
    <definedName name="QQ_2_32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#N/A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#REF!</definedName>
    <definedName name="QQ_2_70">#N/A</definedName>
    <definedName name="QQ_2_71">#N/A</definedName>
    <definedName name="QQ_2_72">#N/A</definedName>
    <definedName name="QQ_2_8">#REF!</definedName>
    <definedName name="QQ_2_9">#REF!</definedName>
    <definedName name="QQQQ">#REF!</definedName>
    <definedName name="qqqqq">#REF!</definedName>
    <definedName name="QT">#REF!</definedName>
    <definedName name="QT_PS_CALÇ">#REF!</definedName>
    <definedName name="QT_PS_RUA">#REF!</definedName>
    <definedName name="QT_PV">#REF!</definedName>
    <definedName name="QTD" localSheetId="3" hidden="1">#REF!</definedName>
    <definedName name="QTD" localSheetId="6" hidden="1">#REF!</definedName>
    <definedName name="QTD">#REF!</definedName>
    <definedName name="QTDE">#REF!</definedName>
    <definedName name="QTDE_6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 localSheetId="3" hidden="1">#REF!</definedName>
    <definedName name="QtEq" localSheetId="6" hidden="1">#REF!</definedName>
    <definedName name="QtEq">#REF!</definedName>
    <definedName name="QtMo" localSheetId="3" hidden="1">#REF!</definedName>
    <definedName name="QtMo" localSheetId="6" hidden="1">#REF!</definedName>
    <definedName name="QtMo">#REF!</definedName>
    <definedName name="QtMp" localSheetId="3" hidden="1">#REF!</definedName>
    <definedName name="QtMp" localSheetId="6" hidden="1">#REF!</definedName>
    <definedName name="QtMp">#REF!</definedName>
    <definedName name="QTS">#REF!</definedName>
    <definedName name="QtTr" localSheetId="3" hidden="1">#REF!</definedName>
    <definedName name="QtTr" localSheetId="6" hidden="1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>#REF!</definedName>
    <definedName name="QUANT">#REF!</definedName>
    <definedName name="Quant.">#REF!</definedName>
    <definedName name="Quant.1">#REF!</definedName>
    <definedName name="QUANT___0">#REF!</definedName>
    <definedName name="QUANT_1">#REF!</definedName>
    <definedName name="Quant_Acum_Ant">#REF!</definedName>
    <definedName name="Quant_Acum_Tot">#REF!</definedName>
    <definedName name="QUANTIDADE">#REF!</definedName>
    <definedName name="QUANTIDADES">#N/A</definedName>
    <definedName name="quilometros">#REF!</definedName>
    <definedName name="qwe">#REF!</definedName>
    <definedName name="R___Ton_x_Km">#REF!</definedName>
    <definedName name="R_1">#REF!</definedName>
    <definedName name="R_2">#REF!</definedName>
    <definedName name="RA">#REF!</definedName>
    <definedName name="raa">#REF!</definedName>
    <definedName name="rach">#REF!</definedName>
    <definedName name="rach_38">#N/A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>#REF!</definedName>
    <definedName name="rafael">#REF!</definedName>
    <definedName name="rbc3\4">#REF!</definedName>
    <definedName name="RBPM">#REF!</definedName>
    <definedName name="RBQ">#REF!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a25x3">#REF!</definedName>
    <definedName name="rca25x5">#REF!</definedName>
    <definedName name="rca40x5">#REF!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COLONIAO">#REF!</definedName>
    <definedName name="rD">#N/A</definedName>
    <definedName name="RDM">#REF!</definedName>
    <definedName name="rdv">#REF!</definedName>
    <definedName name="REAT.APILOA">#REF!</definedName>
    <definedName name="REATERROBUEIRO">#REF!</definedName>
    <definedName name="reb">#REF!</definedName>
    <definedName name="REBOQUE">#REF!</definedName>
    <definedName name="REBOQUE_1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>#REF!</definedName>
    <definedName name="REC_ASFALTO_AT">#REF!</definedName>
    <definedName name="REC_CALÇADA_AN">#REF!</definedName>
    <definedName name="REC_CALÇADA_AT">#REF!</definedName>
    <definedName name="recc">#REF!</definedName>
    <definedName name="recc_38">#N/A</definedName>
    <definedName name="RECDEF">#REF!</definedName>
    <definedName name="RECGC">#REF!</definedName>
    <definedName name="RECGCACBC">#REF!</definedName>
    <definedName name="RECMANAT">#REF!</definedName>
    <definedName name="RECMECAT">#REF!</definedName>
    <definedName name="RECOMPCERCA">#REF!</definedName>
    <definedName name="RECP">#REF!</definedName>
    <definedName name="RECPLACA">#REF!</definedName>
    <definedName name="RECPS">#REF!</definedName>
    <definedName name="RECREV">#REF!</definedName>
    <definedName name="REDONDO">#REF!</definedName>
    <definedName name="ree7x20">#REF!</definedName>
    <definedName name="ree7x30">#REF!</definedName>
    <definedName name="reet">#REF!</definedName>
    <definedName name="REF">#REF!</definedName>
    <definedName name="REFERENCIA.Descricao" hidden="1">IF(ISNUMBER(#REF!),OFFSET(INDIRECT([0]!ORÇAMENTO.CodBarra),#REF!-1,3,1),#REF!)</definedName>
    <definedName name="REFERENCIA.Desonerado" hidden="1">IF(ISNUMBER(#REF!),VALUE(OFFSET(INDIRECT([0]!ORÇAMENTO.CodBarra),#REF!-1,5,1)),0)</definedName>
    <definedName name="REFERENCIA.NaoDesonerado" hidden="1">IF(ISNUMBER(#REF!),VALUE(OFFSET(INDIRECT([0]!ORÇAMENTO.CodBarra),#REF!-1,6,1)),0)</definedName>
    <definedName name="REFERENCIA.Unidade" hidden="1">IF(ISNUMBER(#REF!),OFFSET(INDIRECT([0]!ORÇAMENTO.CodBarra),#REF!-1,4,1),"-")</definedName>
    <definedName name="REG">#REF!</definedName>
    <definedName name="REG_25">#REF!</definedName>
    <definedName name="REG_F_VALAS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FAIXA">#REF!</definedName>
    <definedName name="REGIÃO">#REF!</definedName>
    <definedName name="RegimeExecucao" hidden="1">IF(OR([0]!Import.Repasse="",[0]!Import.Repasse="Empreitada por Preço Global",[0]!Import.Repasse="Empreitada Integral"),"Global","Unitário")</definedName>
    <definedName name="REGULA">#REF!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GULARIZAÇÃO_AN">SUM(#REF!)</definedName>
    <definedName name="REGULARIZAÇÃO_AT">SUM(#REF!)</definedName>
    <definedName name="Reimbursement">"Reembolso"</definedName>
    <definedName name="REL">#REF!</definedName>
    <definedName name="REL_1">{#N/A,#N/A,TRUE,"Serviços"}</definedName>
    <definedName name="Relat" localSheetId="3" hidden="1">#REF!</definedName>
    <definedName name="Relat" localSheetId="6" hidden="1">#REF!</definedName>
    <definedName name="Relat">#REF!</definedName>
    <definedName name="relatorio">#REF!</definedName>
    <definedName name="relequip">#REF!</definedName>
    <definedName name="relequip_1">#REF!</definedName>
    <definedName name="RELL">#REF!</definedName>
    <definedName name="RELMOBRA">#REF!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N">#REF!</definedName>
    <definedName name="REMOÇÃO_BLOKRET">#REF!</definedName>
    <definedName name="REMOÇÃO_MEIO_FIO">#REF!</definedName>
    <definedName name="REMOÇÃO_PARALELEPÍPEDO">#REF!</definedName>
    <definedName name="REMOÇÃO_PAV">#REF!</definedName>
    <definedName name="REMOPS">#REF!</definedName>
    <definedName name="REMP">#REF!</definedName>
    <definedName name="RENDOND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>#REF!</definedName>
    <definedName name="repg">#REF!</definedName>
    <definedName name="repp">#REF!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>#REF!</definedName>
    <definedName name="res_38">#N/A</definedName>
    <definedName name="resjustado">#REF!</definedName>
    <definedName name="RESP">#REF!</definedName>
    <definedName name="resu">#REF!</definedName>
    <definedName name="resumo" localSheetId="3" hidden="1">{#N/A,#N/A,TRUE,"Plan1"}</definedName>
    <definedName name="resumo" localSheetId="6" hidden="1">{#N/A,#N/A,TRUE,"Plan1"}</definedName>
    <definedName name="RESUMO">#REF!</definedName>
    <definedName name="RESUMO_1">#REF!</definedName>
    <definedName name="RESUMO_10">#REF!</definedName>
    <definedName name="RESUMO_12">#REF!</definedName>
    <definedName name="RESUMO_13">#REF!</definedName>
    <definedName name="RESUMO_14">#REF!</definedName>
    <definedName name="RESUMO_19">#N/A</definedName>
    <definedName name="RESUMO_2">#REF!</definedName>
    <definedName name="RESUMO_21">#N/A</definedName>
    <definedName name="RESUMO_22">#REF!</definedName>
    <definedName name="RESUMO_23">#N/A</definedName>
    <definedName name="RESUMO_24">#N/A</definedName>
    <definedName name="RESUMO_25">#REF!</definedName>
    <definedName name="RESUMO_26">#REF!</definedName>
    <definedName name="RESUMO_27">#REF!</definedName>
    <definedName name="RESUMO_28">#REF!</definedName>
    <definedName name="RESUMO_29">#REF!</definedName>
    <definedName name="RESUMO_3">#REF!</definedName>
    <definedName name="RESUMO_30">#REF!</definedName>
    <definedName name="RESUMO_31">#REF!</definedName>
    <definedName name="RESUMO_32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#N/A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#REF!</definedName>
    <definedName name="RESUMO_70">#N/A</definedName>
    <definedName name="RESUMO_71">#N/A</definedName>
    <definedName name="RESUMO_72">#N/A</definedName>
    <definedName name="RESUMO_8">#REF!</definedName>
    <definedName name="RESUMO_9">#REF!</definedName>
    <definedName name="resumo2">#REF!</definedName>
    <definedName name="resumo2_1">#REF!</definedName>
    <definedName name="resumoii">#REF!</definedName>
    <definedName name="RESUMOO" hidden="1">{#N/A,#N/A,TRUE,"Plan1"}</definedName>
    <definedName name="resumou" localSheetId="3" hidden="1">{#N/A,#N/A,TRUE,"Plan1"}</definedName>
    <definedName name="resumou" localSheetId="6" hidden="1">{#N/A,#N/A,TRUE,"Plan1"}</definedName>
    <definedName name="resumou">#REF!</definedName>
    <definedName name="RESUMOUU" hidden="1">{#N/A,#N/A,TRUE,"Plan1"}</definedName>
    <definedName name="ret">#REF!</definedName>
    <definedName name="RETRO">#REF!</definedName>
    <definedName name="Reuniao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>#REF!</definedName>
    <definedName name="REV.PRIMÁRIO">#REF!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>#REF!</definedName>
    <definedName name="rfa">#REF!</definedName>
    <definedName name="RG">#REF!</definedName>
    <definedName name="RGC">#REF!</definedName>
    <definedName name="rgc1\2">#REF!</definedName>
    <definedName name="rgc11\2">#REF!</definedName>
    <definedName name="rgcr1">#REF!</definedName>
    <definedName name="rgcr1\2">#REF!</definedName>
    <definedName name="rgcr11\2">#REF!</definedName>
    <definedName name="rgcr2">#REF!</definedName>
    <definedName name="rgg1\2">#REF!</definedName>
    <definedName name="rgg3\4">#REF!</definedName>
    <definedName name="rgp1\2">#REF!</definedName>
    <definedName name="rhrbr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p">#REF!</definedName>
    <definedName name="rip2.5">#REF!</definedName>
    <definedName name="RL_1C">#REF!</definedName>
    <definedName name="RL1CESD">#REF!</definedName>
    <definedName name="RL1CESUL">#REF!</definedName>
    <definedName name="RL1CROO">#REF!</definedName>
    <definedName name="RLI">#REF!</definedName>
    <definedName name="rlm">#REF!</definedName>
    <definedName name="RLP">#REF!</definedName>
    <definedName name="RM">#REF!</definedName>
    <definedName name="RM_1C">#REF!</definedName>
    <definedName name="RM1C">#REF!</definedName>
    <definedName name="RM1CROO">#REF!</definedName>
    <definedName name="RMA">#REF!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#REF!</definedName>
    <definedName name="RMANAT">#REF!</definedName>
    <definedName name="RMEC">#REF!</definedName>
    <definedName name="RMECAT">#REF!</definedName>
    <definedName name="RMN">#REF!</definedName>
    <definedName name="RMRB">#REF!</definedName>
    <definedName name="RMRP">#REF!</definedName>
    <definedName name="RMTB">#REF!</definedName>
    <definedName name="rnt">#REF!</definedName>
    <definedName name="ROÇADA">#REF!</definedName>
    <definedName name="ROÇADACOLONIÃO">#REF!</definedName>
    <definedName name="ROÇADAMANUAL">#REF!</definedName>
    <definedName name="ROÇADAMECANIZADA">#REF!</definedName>
    <definedName name="ROCHA_C_EXP_ATÉ_2">#REF!</definedName>
    <definedName name="ROCHA_S_EXP_ATÉ_2">#REF!</definedName>
    <definedName name="Rod">#REF!</definedName>
    <definedName name="Rodapé">#REF!</definedName>
    <definedName name="RODOVIA">#REF!</definedName>
    <definedName name="Rodovia___................">#REF!</definedName>
    <definedName name="RODOVIAS_FILTRO">#REF!</definedName>
    <definedName name="ROL_BAIRROS">#REF!</definedName>
    <definedName name="ROL_BOLETINS">#REF!</definedName>
    <definedName name="ROL_EMPREITEIRAS">#REF!</definedName>
    <definedName name="ROL_MEDIÇÕES">#REF!</definedName>
    <definedName name="ROL_PLANOS">#REF!</definedName>
    <definedName name="ROL_REGIÕES">#REF!</definedName>
    <definedName name="rolo">#REF!</definedName>
    <definedName name="ROMZ">#REF!</definedName>
    <definedName name="rop">#REF!</definedName>
    <definedName name="RP">#REF!</definedName>
    <definedName name="RP_1">#REF!</definedName>
    <definedName name="RPA">#REF!</definedName>
    <definedName name="rpc1\2">#REF!</definedName>
    <definedName name="rpc7x30">#REF!</definedName>
    <definedName name="rpcr1\2">#REF!</definedName>
    <definedName name="rpcr3\4">#REF!</definedName>
    <definedName name="RPDMAN">#REF!</definedName>
    <definedName name="RPDMEC">#REF!</definedName>
    <definedName name="RPI">#REF!</definedName>
    <definedName name="RPL">#REF!</definedName>
    <definedName name="RPM">#REF!</definedName>
    <definedName name="RPMAN">#REF!</definedName>
    <definedName name="RPMECSERRA">#REF!</definedName>
    <definedName name="RPP">#REF!</definedName>
    <definedName name="rpp1\2">#REF!</definedName>
    <definedName name="RPS">#REF!</definedName>
    <definedName name="RPT">#REF!</definedName>
    <definedName name="RPZ">#REF!</definedName>
    <definedName name="rql">#REF!</definedName>
    <definedName name="rr">#REF!</definedName>
    <definedName name="RR_1C">#REF!</definedName>
    <definedName name="RR_2C">#REF!</definedName>
    <definedName name="RR1C">#REF!</definedName>
    <definedName name="RR1CROO">#REF!</definedName>
    <definedName name="RR1CSD">#REF!</definedName>
    <definedName name="RR1CSUL">#REF!</definedName>
    <definedName name="RR2C">#REF!</definedName>
    <definedName name="RR2CROO">#REF!</definedName>
    <definedName name="rraauf">#REF!</definedName>
    <definedName name="rraauq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rrff">#REF!</definedName>
    <definedName name="rrff_1">{#N/A,#N/A,TRUE,"Serviços"}</definedName>
    <definedName name="rrfff">#REF!</definedName>
    <definedName name="RRP">#REF!</definedName>
    <definedName name="RRPL">#REF!</definedName>
    <definedName name="RRQ">#REF!</definedName>
    <definedName name="rrr">#REF!</definedName>
    <definedName name="RRRP">#REF!</definedName>
    <definedName name="rrrrrr">#REF!</definedName>
    <definedName name="rrrrrrr">#REF!</definedName>
    <definedName name="rrrrrrrrr">#REF!</definedName>
    <definedName name="rrrrrrrrrrrr">#REF!</definedName>
    <definedName name="RRTB">#REF!</definedName>
    <definedName name="RRTSD">#REF!</definedName>
    <definedName name="RS">#REF!</definedName>
    <definedName name="RS_25">#REF!</definedName>
    <definedName name="RSH">#REF!</definedName>
    <definedName name="rtb">#REF!</definedName>
    <definedName name="ruas">#REF!</definedName>
    <definedName name="rwwwwwwwww">#REF!</definedName>
    <definedName name="RZ">#REF!</definedName>
    <definedName name="RZ_1">#REF!</definedName>
    <definedName name="s">#REF!</definedName>
    <definedName name="s.hor">#NAME?</definedName>
    <definedName name="s.ver">#NAME?</definedName>
    <definedName name="sa">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>#REF!</definedName>
    <definedName name="sac">#REF!</definedName>
    <definedName name="SADADWE">#REF!</definedName>
    <definedName name="SAL">#REF!</definedName>
    <definedName name="SALÁRIO">#REF!</definedName>
    <definedName name="salete">#REF!</definedName>
    <definedName name="salete.com">#REF!</definedName>
    <definedName name="sar">#REF!</definedName>
    <definedName name="SASA">#REF!</definedName>
    <definedName name="sasa.com">#REF!</definedName>
    <definedName name="sasaasa">#REF!</definedName>
    <definedName name="SASADE">#REF!</definedName>
    <definedName name="SASASA">#REF!</definedName>
    <definedName name="SASASA_1">#REF!</definedName>
    <definedName name="sasda">#REF!</definedName>
    <definedName name="sasdaa">#REF!</definedName>
    <definedName name="sat">#REF!</definedName>
    <definedName name="SB">#REF!</definedName>
    <definedName name="sbg">#REF!</definedName>
    <definedName name="sbg_25">#REF!</definedName>
    <definedName name="sbp">#REF!</definedName>
    <definedName name="SBRP">#REF!</definedName>
    <definedName name="SBRP_1">#REF!</definedName>
    <definedName name="SBTC">#REF!</definedName>
    <definedName name="SBTC_25">#REF!</definedName>
    <definedName name="sbtrecho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r">#NAME?</definedName>
    <definedName name="sdf" hidden="1">#REF!</definedName>
    <definedName name="sdistrhsfr" hidden="1">#REF!</definedName>
    <definedName name="sdsdsds">#REF!</definedName>
    <definedName name="sdsdsdsx">#REF!</definedName>
    <definedName name="SE" localSheetId="3" hidden="1">#REF!</definedName>
    <definedName name="SE" localSheetId="6" hidden="1">#REF!</definedName>
    <definedName name="SE">#REF!</definedName>
    <definedName name="SEG">#REF!</definedName>
    <definedName name="SEG_1">#REF!</definedName>
    <definedName name="SEGMENTO">#REF!</definedName>
    <definedName name="sel150x100">#REF!</definedName>
    <definedName name="sel200x100">#REF!</definedName>
    <definedName name="sel250x100">#REF!</definedName>
    <definedName name="sel300x100">#REF!</definedName>
    <definedName name="SELAGEMAC">#REF!</definedName>
    <definedName name="semnome">#REF!</definedName>
    <definedName name="sencount" hidden="1">1</definedName>
    <definedName name="SENHAGT" hidden="1">"PM3CAIXA"</definedName>
    <definedName name="SERV">#REF!</definedName>
    <definedName name="serv0070">#REF!</definedName>
    <definedName name="SERVENTE">#REF!</definedName>
    <definedName name="servico">#REF!</definedName>
    <definedName name="Serviço">#REF!</definedName>
    <definedName name="servico_1">#REF!</definedName>
    <definedName name="serviço1">#REF!</definedName>
    <definedName name="Serviços">#REF!</definedName>
    <definedName name="Serviços_1">#REF!</definedName>
    <definedName name="SERVIÇOSCG">#REF!</definedName>
    <definedName name="Serviçosprojeto">#NAME?</definedName>
    <definedName name="SETA">#REF!</definedName>
    <definedName name="SETEMBRO">#REF!</definedName>
    <definedName name="SETEMBRO_1">{#N/A,#N/A,TRUE,"Serviços"}</definedName>
    <definedName name="SETEMBROO">#REF!</definedName>
    <definedName name="sext1">#REF!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n">#REF!</definedName>
    <definedName name="SINAL">#REF!</definedName>
    <definedName name="sinalizaca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TETICO">#REF!</definedName>
    <definedName name="SJ">#REF!</definedName>
    <definedName name="sjp">#REF!</definedName>
    <definedName name="slb">#REF!</definedName>
    <definedName name="SMC">#REF!</definedName>
    <definedName name="snv">#REF!</definedName>
    <definedName name="soe">#REF!</definedName>
    <definedName name="sol1.5">#REF!</definedName>
    <definedName name="sol1.5x15">#REF!</definedName>
    <definedName name="sol1.5x17">#REF!</definedName>
    <definedName name="sol2.5">#REF!</definedName>
    <definedName name="sol2.5x15">#REF!</definedName>
    <definedName name="sol2.5x17">#REF!</definedName>
    <definedName name="sol2x15">#REF!</definedName>
    <definedName name="sol2x17">#REF!</definedName>
    <definedName name="SOLOCIM">#REF!</definedName>
    <definedName name="SOLOCIMREP">#REF!</definedName>
    <definedName name="SOLOCIMRP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Agrup" hidden="1">SUMIF(OFFSET(#REF!,1,0,#REF!),"S",OFFSET(#REF!,1,0,#REF!))</definedName>
    <definedName name="SomaAgrupBM" hidden="1">SUMIF(OFFSET(#REF!,1,0,#REF!),"S",OFFSET(#REF!,1,0,#REF!))</definedName>
    <definedName name="SomaMedAtual">#REF!</definedName>
    <definedName name="sond">#REF!</definedName>
    <definedName name="spl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3">[3]Croqui!$I$4</definedName>
    <definedName name="SRROO" localSheetId="6">[3]Croqui!$I$4</definedName>
    <definedName name="SRROO">#NAME?</definedName>
    <definedName name="srs">#REF!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3" hidden="1">#REF!</definedName>
    <definedName name="SRV" localSheetId="6" hidden="1">#REF!</definedName>
    <definedName name="SRV">#REF!</definedName>
    <definedName name="SS">#REF!</definedName>
    <definedName name="ssrs">#REF!</definedName>
    <definedName name="SSS">#REF!</definedName>
    <definedName name="SSS_1">#REF!</definedName>
    <definedName name="sssa">#REF!</definedName>
    <definedName name="ssssss">#REF!</definedName>
    <definedName name="sssssssssssssssssssss">#REF!</definedName>
    <definedName name="sssssssssssssssssssss_1">#REF!</definedName>
    <definedName name="ST">#REF!</definedName>
    <definedName name="STM">NA()</definedName>
    <definedName name="STM_6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>#REF!</definedName>
    <definedName name="SUB">#REF!</definedName>
    <definedName name="SUB_TRECHO">#REF!</definedName>
    <definedName name="Subt">#REF!</definedName>
    <definedName name="SUBT_1">#REF!</definedName>
    <definedName name="SUBT1">#REF!</definedName>
    <definedName name="SUBTOT">#REF!</definedName>
    <definedName name="SUBTRECHO">#REF!</definedName>
    <definedName name="SUBTRECHO_INICIAL_FILTRO">#REF!</definedName>
    <definedName name="SUBTRECHO1">#NAME?</definedName>
    <definedName name="SUMMERY">#REF!</definedName>
    <definedName name="sup">#REF!</definedName>
    <definedName name="SUPER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t">#REF!</definedName>
    <definedName name="sx">#REF!</definedName>
    <definedName name="sxcc">#REF!</definedName>
    <definedName name="sxo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25">#REF!</definedName>
    <definedName name="T_501">#NAME?</definedName>
    <definedName name="T_501_1">#REF!</definedName>
    <definedName name="T_511">#NAME?</definedName>
    <definedName name="T_511_1">#REF!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01">#NAME?</definedName>
    <definedName name="T_701_1">#REF!</definedName>
    <definedName name="T_702">#NAME?</definedName>
    <definedName name="T_702_1">#REF!</definedName>
    <definedName name="T_BF_3_OUTROS">#REF!</definedName>
    <definedName name="TAB">#REF!</definedName>
    <definedName name="Tab_Serv.">#REF!</definedName>
    <definedName name="Tab_Serviços">#REF!</definedName>
    <definedName name="tabb">#REF!</definedName>
    <definedName name="TABEL.OAE.COMPL.">#REF!</definedName>
    <definedName name="TABEL.PREÇOS">#REF!</definedName>
    <definedName name="TABELA">#REF!</definedName>
    <definedName name="Tabela_C">OFFSET(#REF!,0,0,COUNT(#REF!)+2,16)</definedName>
    <definedName name="TabelaConsol">#REF!</definedName>
    <definedName name="TabelaDistribuiçãoDeMassas">#REF!</definedName>
    <definedName name="TABELANOVA">#REF!</definedName>
    <definedName name="TabelaSicro">#REF!</definedName>
    <definedName name="TABMAT">#REF!</definedName>
    <definedName name="TABREC">#REF!</definedName>
    <definedName name="tabserv">#REF!</definedName>
    <definedName name="TABUA">#REF!</definedName>
    <definedName name="TAC">#REF!</definedName>
    <definedName name="Tachas">#REF!</definedName>
    <definedName name="Tachas_1">#REF!</definedName>
    <definedName name="tal">#REF!</definedName>
    <definedName name="tan">#REF!</definedName>
    <definedName name="tanp">#REF!</definedName>
    <definedName name="TAPA_BURACO">#REF!</definedName>
    <definedName name="TAPABURACO">#REF!</definedName>
    <definedName name="tar">#REF!</definedName>
    <definedName name="tarp">#REF!</definedName>
    <definedName name="taxa">#REF!</definedName>
    <definedName name="taxa_5">#N/A</definedName>
    <definedName name="taxa_6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>#REF!</definedName>
    <definedName name="taz">#REF!</definedName>
    <definedName name="TB">#REF!</definedName>
    <definedName name="TB_1">#REF!</definedName>
    <definedName name="tb100cm">#REF!</definedName>
    <definedName name="TBA">#REF!</definedName>
    <definedName name="tbcg15">#REF!</definedName>
    <definedName name="tbcg22">#REF!</definedName>
    <definedName name="tbet">#REF!</definedName>
    <definedName name="TBI">#REF!</definedName>
    <definedName name="TBM">#REF!</definedName>
    <definedName name="TBO">#REF!</definedName>
    <definedName name="TBSERRA">#REF!</definedName>
    <definedName name="TBT">#REF!</definedName>
    <definedName name="tbv">#REF!</definedName>
    <definedName name="TCAP20">#REF!</definedName>
    <definedName name="TCAP50">#REF!</definedName>
    <definedName name="TCAP50SJC">#REF!</definedName>
    <definedName name="TCAPFLEX">#REF!</definedName>
    <definedName name="TCB10M3">#REF!</definedName>
    <definedName name="TCCB10">#REF!</definedName>
    <definedName name="TCCC">#REF!</definedName>
    <definedName name="tcef">#REF!</definedName>
    <definedName name="tcg1\2">#REF!</definedName>
    <definedName name="tcl1\2">#REF!</definedName>
    <definedName name="TCMIMP">#REF!</definedName>
    <definedName name="tco">#REF!</definedName>
    <definedName name="tcop">#REF!</definedName>
    <definedName name="tcpp">#REF!</definedName>
    <definedName name="TD">#REF!</definedName>
    <definedName name="tde">#REF!</definedName>
    <definedName name="tea1\220">#REF!</definedName>
    <definedName name="tebg1\2.15">#REF!</definedName>
    <definedName name="tebg3\4.22">#REF!</definedName>
    <definedName name="tecg15">#REF!</definedName>
    <definedName name="tecg22">#REF!</definedName>
    <definedName name="tefg40">#REF!</definedName>
    <definedName name="tefg50">#REF!</definedName>
    <definedName name="tefg65">#REF!</definedName>
    <definedName name="temul">#REF!</definedName>
    <definedName name="teod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#NAME?</definedName>
    <definedName name="teor2_1">#REF!</definedName>
    <definedName name="ter">#NAME?</definedName>
    <definedName name="TERFAIXALD">#REF!</definedName>
    <definedName name="TERFAIXALE">#REF!</definedName>
    <definedName name="TERRA_MAN_ATÉ_2">#REF!</definedName>
    <definedName name="TERRA_MEC_AC_4">#REF!</definedName>
    <definedName name="TERRA_MEC_ATÉ_2">#REF!</definedName>
    <definedName name="TERRA_MEC_ATÉ_4">#REF!</definedName>
    <definedName name="TERRAPL.">#REF!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">#REF!</definedName>
    <definedName name="TES_1">#REF!</definedName>
    <definedName name="TES_2">#REF!</definedName>
    <definedName name="TES_3">#REF!</definedName>
    <definedName name="TES_4">#REF!</definedName>
    <definedName name="test">#REF!</definedName>
    <definedName name="TESTE">#REF!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ta_1">#REF!</definedName>
    <definedName name="Teta_2">#REF!</definedName>
    <definedName name="tev">#REF!</definedName>
    <definedName name="tfs">#REF!</definedName>
    <definedName name="TGEM">#NAME?</definedName>
    <definedName name="thi">#REF!</definedName>
    <definedName name="thiago">#REF!</definedName>
    <definedName name="tiago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l100x100">#REF!</definedName>
    <definedName name="tim">#REF!</definedName>
    <definedName name="tinbe">#REF!</definedName>
    <definedName name="TIPO_SAPO">#REF!</definedName>
    <definedName name="TIPO_SAPO_AN">#REF!</definedName>
    <definedName name="TIPO_SAPO_AT">#REF!</definedName>
    <definedName name="TIPOORCAMENTO" hidden="1">IF(VALUE(#REF!)=2,"Licitado","Proposto")</definedName>
    <definedName name="tis">#REF!</definedName>
    <definedName name="_xlnm.Print_Titles" localSheetId="3">'CRONOGRAMA GO-210'!$1:$7</definedName>
    <definedName name="_xlnm.Print_Titles" localSheetId="6">'CRONOGRAMA GO-301'!$1:$7</definedName>
    <definedName name="_xlnm.Print_Titles" localSheetId="1">'Orçamento Sintético GO-210'!$1:$12</definedName>
    <definedName name="_xlnm.Print_Titles" localSheetId="4">'Orçamento Sintético GO-301'!$1:$12</definedName>
    <definedName name="_xlnm.Print_Titles">#N/A</definedName>
    <definedName name="tjf">#REF!</definedName>
    <definedName name="tjt">#REF!</definedName>
    <definedName name="tjv">#REF!</definedName>
    <definedName name="tla14x2">#REF!</definedName>
    <definedName name="TLC4T">#REF!</definedName>
    <definedName name="TLCB10">#REF!</definedName>
    <definedName name="TLCB5">#REF!</definedName>
    <definedName name="TLCC4">#REF!</definedName>
    <definedName name="tle">#REF!</definedName>
    <definedName name="tll">#REF!</definedName>
    <definedName name="tllp">#REF!</definedName>
    <definedName name="tlm1\2">#REF!</definedName>
    <definedName name="TLMB">#REF!</definedName>
    <definedName name="TLMR">#REF!</definedName>
    <definedName name="tmf">#REF!</definedName>
    <definedName name="tmi">#REF!</definedName>
    <definedName name="tmip">#REF!</definedName>
    <definedName name="tmk">#REF!</definedName>
    <definedName name="TMR">#REF!</definedName>
    <definedName name="tmt">#REF!</definedName>
    <definedName name="tna">#REF!</definedName>
    <definedName name="tnc1\2">#REF!</definedName>
    <definedName name="tnc3\4">#REF!</definedName>
    <definedName name="tncb1\2">#REF!</definedName>
    <definedName name="tni1\2">#REF!</definedName>
    <definedName name="tnp1\2">#REF!</definedName>
    <definedName name="top">#REF!</definedName>
    <definedName name="TOT">#REF!</definedName>
    <definedName name="TOT.P">#REF!</definedName>
    <definedName name="TOT_ACUM_MED">#REF!</definedName>
    <definedName name="TOT_LIQ_MED">#REF!</definedName>
    <definedName name="Tot_param">#REF!</definedName>
    <definedName name="TOT1.P">#REF!</definedName>
    <definedName name="TOTAL">#REF!</definedName>
    <definedName name="TOTAL_1">#REF!</definedName>
    <definedName name="total_6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>#REF!</definedName>
    <definedName name="TOTAL1">#REF!</definedName>
    <definedName name="Total1.1">#REF!</definedName>
    <definedName name="Total1.10">#REF!</definedName>
    <definedName name="Total1.11">#REF!</definedName>
    <definedName name="Total1.12">#REF!</definedName>
    <definedName name="Total1.2">#REF!</definedName>
    <definedName name="Total1.3">#REF!</definedName>
    <definedName name="Total1.4">#REF!</definedName>
    <definedName name="Total1.5">#REF!</definedName>
    <definedName name="Total1.6">#REF!</definedName>
    <definedName name="Total1.7">#REF!</definedName>
    <definedName name="Total1.8">#REF!</definedName>
    <definedName name="Total1.9">#REF!</definedName>
    <definedName name="TOTAL1_1">#REF!</definedName>
    <definedName name="TOTAL10">#REF!</definedName>
    <definedName name="TOTAL10_1">#REF!</definedName>
    <definedName name="TOTAL10_14">#N/A</definedName>
    <definedName name="TOTAL10_7">#REF!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#REF!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#REF!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#REF!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#REF!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#REF!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#REF!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#REF!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#REF!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#REF!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.1">#REF!</definedName>
    <definedName name="Total2.10">#REF!</definedName>
    <definedName name="Total2.11">#REF!</definedName>
    <definedName name="Total2.12">#REF!</definedName>
    <definedName name="Total2.13">#REF!</definedName>
    <definedName name="Total2.14">#REF!</definedName>
    <definedName name="Total2.15">#REF!</definedName>
    <definedName name="Total2.16">#REF!</definedName>
    <definedName name="Total2.17">#REF!</definedName>
    <definedName name="Total2.18">#REF!</definedName>
    <definedName name="Total2.2">#REF!</definedName>
    <definedName name="Total2.3">#REF!</definedName>
    <definedName name="Total2.4">#REF!</definedName>
    <definedName name="Total2.5">#REF!</definedName>
    <definedName name="Total2.6">#REF!</definedName>
    <definedName name="Total2.7">#REF!</definedName>
    <definedName name="Total2.8">#REF!</definedName>
    <definedName name="Total2.9">#REF!</definedName>
    <definedName name="TOTAL2_1">#REF!</definedName>
    <definedName name="TOTAL2A">#REF!</definedName>
    <definedName name="TOTAL2A_1">#REF!</definedName>
    <definedName name="TOTAL3">#REF!</definedName>
    <definedName name="Total3.1">#REF!</definedName>
    <definedName name="Total3.2">#REF!</definedName>
    <definedName name="Total3.3">#REF!</definedName>
    <definedName name="Total3.4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#REF!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#REF!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#REF!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#REF!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#REF!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#REF!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#REF!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#REF!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#REF!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#REF!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#REF!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#REF!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#REF!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#REF!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#REF!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#REF!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#REF!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#REF!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#REF!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#REF!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#REF!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#REF!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#REF!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#REF!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#REF!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#REF!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#REF!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#REF!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#REF!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#REF!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#REF!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#REF!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#REF!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#REF!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#REF!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#REF!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#REF!</definedName>
    <definedName name="TOTAL9_7_1">#REF!</definedName>
    <definedName name="TOTAL9_7_14">#N/A</definedName>
    <definedName name="TOTALA">#REF!</definedName>
    <definedName name="TOTALA_1">#REF!</definedName>
    <definedName name="TOTALA_14">#N/A</definedName>
    <definedName name="TOTALA_7_1">#REF!</definedName>
    <definedName name="TOTALA_7_14">#N/A</definedName>
    <definedName name="TOTALB">#REF!</definedName>
    <definedName name="TOTALB_1">#REF!</definedName>
    <definedName name="TOTALB_14">#N/A</definedName>
    <definedName name="TOTALB_7_1">#REF!</definedName>
    <definedName name="TOTALB_7_14">#N/A</definedName>
    <definedName name="Totalb1.1">#REF!</definedName>
    <definedName name="Totalb1.2">#REF!</definedName>
    <definedName name="Totalb1.3">#REF!</definedName>
    <definedName name="Totalb1.4">#REF!</definedName>
    <definedName name="Totalb1.5">#REF!</definedName>
    <definedName name="Totalb1.6">#REF!</definedName>
    <definedName name="Totalb2.1">#REF!</definedName>
    <definedName name="Totalb2.2">#REF!</definedName>
    <definedName name="Totalb2.3">#REF!</definedName>
    <definedName name="Totalb2.4">#REF!</definedName>
    <definedName name="Totalb2.5">#REF!</definedName>
    <definedName name="Totalb2.6">#REF!</definedName>
    <definedName name="Totalb2.7">#REF!</definedName>
    <definedName name="TOTALC">#REF!</definedName>
    <definedName name="TOTALC_1">#REF!</definedName>
    <definedName name="TOTALC_14">#N/A</definedName>
    <definedName name="TOTALC_7_1">#REF!</definedName>
    <definedName name="TOTALC_7_14">#N/A</definedName>
    <definedName name="Totalc1.1">#REF!</definedName>
    <definedName name="Totalc1.2">#REF!</definedName>
    <definedName name="Totalc2.1">#REF!</definedName>
    <definedName name="TOTALD">#REF!</definedName>
    <definedName name="TOTALD_1">#REF!</definedName>
    <definedName name="TOTALD_14">#N/A</definedName>
    <definedName name="TOTALD_7_1">#REF!</definedName>
    <definedName name="TOTALD_7_14">#N/A</definedName>
    <definedName name="Totald1.0">#REF!</definedName>
    <definedName name="Totald2.1">#REF!</definedName>
    <definedName name="TOTALE">#REF!</definedName>
    <definedName name="TOTALE_1">#REF!</definedName>
    <definedName name="TOTALE_14">#N/A</definedName>
    <definedName name="TOTALE_7_1">#REF!</definedName>
    <definedName name="TOTALE_7_14">#N/A</definedName>
    <definedName name="Totale1.0">#REF!</definedName>
    <definedName name="Totale2.0">#REF!</definedName>
    <definedName name="TOTALF">#REF!</definedName>
    <definedName name="TOTALF_1">#REF!</definedName>
    <definedName name="TOTALF_14">#N/A</definedName>
    <definedName name="TOTALF_7_1">#REF!</definedName>
    <definedName name="TOTALF_7_14">#N/A</definedName>
    <definedName name="TOTALG">#REF!</definedName>
    <definedName name="TOTALG_1">#REF!</definedName>
    <definedName name="TOTALG_14">#N/A</definedName>
    <definedName name="TOTALG_7_1">#REF!</definedName>
    <definedName name="TOTALG_7_14">#N/A</definedName>
    <definedName name="Totalgeral1">#REF!</definedName>
    <definedName name="Totalgeral1a12">#REF!</definedName>
    <definedName name="Totalgeral2">#REF!</definedName>
    <definedName name="Totalgeral3">#REF!</definedName>
    <definedName name="TotalgeralA">#REF!</definedName>
    <definedName name="TotalgeralB">#REF!</definedName>
    <definedName name="Totalgeralb1">#REF!</definedName>
    <definedName name="Totalgeralb2">#REF!</definedName>
    <definedName name="TotalgeralC">#REF!</definedName>
    <definedName name="Totalgeralc1">#REF!</definedName>
    <definedName name="Totalgeralc2">#REF!</definedName>
    <definedName name="TotalgeralD">#REF!</definedName>
    <definedName name="Totalgerald1">#REF!</definedName>
    <definedName name="Totalgerald2">#REF!</definedName>
    <definedName name="TotalgeralE">#REF!</definedName>
    <definedName name="Totalgerale1">#REF!</definedName>
    <definedName name="Totalgerale2">#REF!</definedName>
    <definedName name="TOTALH">#REF!</definedName>
    <definedName name="TOTALH_1">#REF!</definedName>
    <definedName name="TOTALH_14">#N/A</definedName>
    <definedName name="TOTALH_7_1">#REF!</definedName>
    <definedName name="TOTALH_7_14">#N/A</definedName>
    <definedName name="TOTALI">#REF!</definedName>
    <definedName name="TOTALI_1">#REF!</definedName>
    <definedName name="TOTALI_14">#N/A</definedName>
    <definedName name="TOTALI_7_1">#REF!</definedName>
    <definedName name="TOTALI_7_14">#N/A</definedName>
    <definedName name="TOTALJ">#REF!</definedName>
    <definedName name="TOTALJ_1">#REF!</definedName>
    <definedName name="TOTALJ_14">#N/A</definedName>
    <definedName name="TOTALJ_7_1">#REF!</definedName>
    <definedName name="TOTALJ_7_14">#N/A</definedName>
    <definedName name="TOTALK">#REF!</definedName>
    <definedName name="TOTALK_1">#REF!</definedName>
    <definedName name="TOTALK_14">#N/A</definedName>
    <definedName name="TOTALK_7_1">#REF!</definedName>
    <definedName name="TOTALK_7_14">#N/A</definedName>
    <definedName name="TOTALL">#REF!</definedName>
    <definedName name="TOTALL_1">#REF!</definedName>
    <definedName name="TOTALL_14">#N/A</definedName>
    <definedName name="TOTALL_7_1">#REF!</definedName>
    <definedName name="TOTALL_7_14">#N/A</definedName>
    <definedName name="TOTALO">#REF!</definedName>
    <definedName name="TOTALO_1">#REF!</definedName>
    <definedName name="TOTALO_14">#N/A</definedName>
    <definedName name="TOTALO_7_1">#REF!</definedName>
    <definedName name="TOTALO_7_14">#N/A</definedName>
    <definedName name="TOTALP">#REF!</definedName>
    <definedName name="TOTALP_1">#REF!</definedName>
    <definedName name="TOTALP_14">#N/A</definedName>
    <definedName name="TOTALP_7_1">#REF!</definedName>
    <definedName name="TOTALP_7_14">#N/A</definedName>
    <definedName name="TOTALQ">#REF!</definedName>
    <definedName name="TOTALQ_1">#REF!</definedName>
    <definedName name="TOTALQ_14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_ACUM">#REF!</definedName>
    <definedName name="TPA">#REF!</definedName>
    <definedName name="tpb">#REF!</definedName>
    <definedName name="TPC">#REF!</definedName>
    <definedName name="TPI">#REF!</definedName>
    <definedName name="tpl1\2">#REF!</definedName>
    <definedName name="TPM">#REF!</definedName>
    <definedName name="TPM_25">#REF!</definedName>
    <definedName name="TPP">#REF!</definedName>
    <definedName name="tpr">#REF!</definedName>
    <definedName name="tps1\2">#REF!</definedName>
    <definedName name="tps11\2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5C">#REF!</definedName>
    <definedName name="tra">#REF!</definedName>
    <definedName name="TRABALHO">#REF!</definedName>
    <definedName name="TrabAnual">#REF!</definedName>
    <definedName name="TRAF">#REF!</definedName>
    <definedName name="TRAF_25">#REF!</definedName>
    <definedName name="tram20">#REF!</definedName>
    <definedName name="tram25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EQUIP">#REF!</definedName>
    <definedName name="TRANSP_LOC_PAV">#REF!</definedName>
    <definedName name="TRANSPBETF">#REF!</definedName>
    <definedName name="TRANSPBETQ">#REF!</definedName>
    <definedName name="transporte">#REF!</definedName>
    <definedName name="transporte_1">#REF!</definedName>
    <definedName name="Transporte_Brita_TSD">#REF!</definedName>
    <definedName name="TRANSPORTES">#REF!</definedName>
    <definedName name="TRAVESSIA_AN">#REF!</definedName>
    <definedName name="TRAVESSIA_AT">#REF!</definedName>
    <definedName name="trc">#REF!</definedName>
    <definedName name="Trec">#REF!</definedName>
    <definedName name="TREC_1">#REF!</definedName>
    <definedName name="TRECHO">#REF!</definedName>
    <definedName name="TRECHO1">#NAME?</definedName>
    <definedName name="Trev">#REF!</definedName>
    <definedName name="Trevo">#REF!</definedName>
    <definedName name="trf112.5">#REF!</definedName>
    <definedName name="TRL1C">#REF!</definedName>
    <definedName name="TRL1CCG">#REF!</definedName>
    <definedName name="TRL1CFLEX">#REF!</definedName>
    <definedName name="TRM">#REF!</definedName>
    <definedName name="TRM1C">#REF!</definedName>
    <definedName name="TRM1CCG">#REF!</definedName>
    <definedName name="TRM1CRP">#REF!</definedName>
    <definedName name="TRMRP">#REF!</definedName>
    <definedName name="TRMTB">#REF!</definedName>
    <definedName name="trpc">#REF!</definedName>
    <definedName name="TRR1C">#REF!</definedName>
    <definedName name="TRR1CCG">#REF!</definedName>
    <definedName name="TRR1CP">#REF!</definedName>
    <definedName name="TRR2C">#REF!</definedName>
    <definedName name="TRR2CCG">#REF!</definedName>
    <definedName name="TRR2CFLEX">#REF!</definedName>
    <definedName name="TRRPL">#REF!</definedName>
    <definedName name="TRRRP">#REF!</definedName>
    <definedName name="TRRTB">#REF!</definedName>
    <definedName name="TRRTSD">#REF!</definedName>
    <definedName name="TSD">#REF!</definedName>
    <definedName name="TSDB">#REF!</definedName>
    <definedName name="tspp">#REF!</definedName>
    <definedName name="TSS">#REF!</definedName>
    <definedName name="TSSB">#REF!</definedName>
    <definedName name="tssd">#REF!</definedName>
    <definedName name="tssd_1">#REF!</definedName>
    <definedName name="tssd_14">#N/A</definedName>
    <definedName name="TSSP">#REF!</definedName>
    <definedName name="tt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25">#REF!</definedName>
    <definedName name="TT_ORÇADA">#REF!</definedName>
    <definedName name="TT_ORÇADA3">2750000</definedName>
    <definedName name="TT_ORÇADA4">1320000</definedName>
    <definedName name="tt1_25">#REF!</definedName>
    <definedName name="tta">#REF!</definedName>
    <definedName name="ttc">#REF!</definedName>
    <definedName name="tte">#REF!</definedName>
    <definedName name="ttel">#REF!</definedName>
    <definedName name="ttl">#REF!</definedName>
    <definedName name="tto">#REF!</definedName>
    <definedName name="ttt">#REF!</definedName>
    <definedName name="tttp">#REF!</definedName>
    <definedName name="tttt">#REF!</definedName>
    <definedName name="ttv">#REF!</definedName>
    <definedName name="ttva">#REF!</definedName>
    <definedName name="tub100ca1">#REF!</definedName>
    <definedName name="tub100ca2">#REF!</definedName>
    <definedName name="tub40ca1">#REF!</definedName>
    <definedName name="tub60ca2">#REF!</definedName>
    <definedName name="tub80ca2">#REF!</definedName>
    <definedName name="TUBO60ACBC">#REF!</definedName>
    <definedName name="tudo">#REF!</definedName>
    <definedName name="tup">#REF!</definedName>
    <definedName name="tus">#REF!</definedName>
    <definedName name="TX_ADM">#REF!</definedName>
    <definedName name="txa">#REF!</definedName>
    <definedName name="TYUIO">#REF!</definedName>
    <definedName name="TYUIO_1">{#N/A,#N/A,TRUE,"Serviços"}</definedName>
    <definedName name="TYUIOO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>#REF!</definedName>
    <definedName name="UL_1">#REF!</definedName>
    <definedName name="ulu">#REF!</definedName>
    <definedName name="UMIDECIMENTO_AN">#REF!</definedName>
    <definedName name="UMIDECIMENTO_AT">#REF!</definedName>
    <definedName name="un" localSheetId="3" hidden="1">#N/A</definedName>
    <definedName name="un" localSheetId="6" hidden="1">#N/A</definedName>
    <definedName name="un">#REF!</definedName>
    <definedName name="Und">#REF!</definedName>
    <definedName name="Und_26">NA()</definedName>
    <definedName name="Und_27">NA()</definedName>
    <definedName name="uni11\2">#REF!</definedName>
    <definedName name="Unid.">#REF!</definedName>
    <definedName name="unid.2">#REF!</definedName>
    <definedName name="unidade">#REF!</definedName>
    <definedName name="Unidade1">#REF!</definedName>
    <definedName name="UnidAux" localSheetId="3" hidden="1">#N/A</definedName>
    <definedName name="UnidAux" localSheetId="6" hidden="1">#N/A</definedName>
    <definedName name="UnidAux">#REF!</definedName>
    <definedName name="UNIT">#REF!</definedName>
    <definedName name="UNIT_1">#REF!</definedName>
    <definedName name="uohuli">#REF!</definedName>
    <definedName name="Usinagem">#REF!</definedName>
    <definedName name="USS">#REF!</definedName>
    <definedName name="uuu">#REF!</definedName>
    <definedName name="uuuuuty">#REF!</definedName>
    <definedName name="vaf">#REF!</definedName>
    <definedName name="VAL">#REF!</definedName>
    <definedName name="val11\2">#REF!</definedName>
    <definedName name="valormob">#REF!</definedName>
    <definedName name="VAM">#REF!</definedName>
    <definedName name="VAMM">#REF!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bhjg">#REF!</definedName>
    <definedName name="VCANT">#REF!</definedName>
    <definedName name="Vegetal">OFFSET(#REF!,0,0,COUNTA(#REF!)*2-1,1)</definedName>
    <definedName name="vemAZ25">#REF!</definedName>
    <definedName name="vencedores">#REF!</definedName>
    <definedName name="vep">#REF!</definedName>
    <definedName name="verde">#REF!</definedName>
    <definedName name="verde_25">#REF!</definedName>
    <definedName name="verdepav">#REF!</definedName>
    <definedName name="verdepav_25">#REF!</definedName>
    <definedName name="Versao" hidden="1">#REF!</definedName>
    <definedName name="vert">#REF!</definedName>
    <definedName name="vfi3.5">#REF!</definedName>
    <definedName name="vfv">#REF!</definedName>
    <definedName name="vfvr">#REF!</definedName>
    <definedName name="vibrad">#REF!</definedName>
    <definedName name="VidaAnos">#REF!</definedName>
    <definedName name="Vidahoras">#REF!</definedName>
    <definedName name="VII">#REF!</definedName>
    <definedName name="VIP">#REF!</definedName>
    <definedName name="vir">#REF!</definedName>
    <definedName name="vjebvojeh">#REF!</definedName>
    <definedName name="vli">#REF!</definedName>
    <definedName name="vlp">#REF!</definedName>
    <definedName name="VLR">#REF!</definedName>
    <definedName name="vm">#REF!</definedName>
    <definedName name="VMOB">#REF!</definedName>
    <definedName name="VOL_ACUM">#REF!</definedName>
    <definedName name="VOL_ENTUPIMENTO">#REF!</definedName>
    <definedName name="VOL_ESGOTAMENTO">#REF!</definedName>
    <definedName name="VOLAVA">#NAME?</definedName>
    <definedName name="VOLUME">#REF!</definedName>
    <definedName name="Volume_6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>#REF!</definedName>
    <definedName name="vpf">#REF!</definedName>
    <definedName name="vpf_6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>#REF!</definedName>
    <definedName name="vpi_5">#N/A</definedName>
    <definedName name="vpi_6">#REF!</definedName>
    <definedName name="vpi_7">#N/A</definedName>
    <definedName name="vpi_7_1">NA()</definedName>
    <definedName name="vpi_8">#REF!</definedName>
    <definedName name="vpi_9">#N/A</definedName>
    <definedName name="vpi_9_1">NA()</definedName>
    <definedName name="VR">#REF!</definedName>
    <definedName name="VR_CONTRATO">#REF!</definedName>
    <definedName name="vsb">#REF!</definedName>
    <definedName name="vsbc">#REF!</definedName>
    <definedName name="vsbpc">#REF!</definedName>
    <definedName name="VSR">#REF!</definedName>
    <definedName name="vt">#REF!</definedName>
    <definedName name="VTE">#REF!</definedName>
    <definedName name="VTOTAL1" hidden="1">ROUND(#REF!*#REF!,15-13*#REF!)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>#REF!</definedName>
    <definedName name="vv">#REF!</definedName>
    <definedName name="vvv">#REF!</definedName>
    <definedName name="vvv_1">#REF!</definedName>
    <definedName name="w" hidden="1">{#N/A,#N/A,TRUE,"Plan1"}</definedName>
    <definedName name="WAESDE_1">#REF!</definedName>
    <definedName name="WAESDE_14">#N/A</definedName>
    <definedName name="WAESDE_7_1">#REF!</definedName>
    <definedName name="WAESDE_7_14">#N/A</definedName>
    <definedName name="wer">#REF!</definedName>
    <definedName name="wew">#REF!</definedName>
    <definedName name="wew_38">#N/A</definedName>
    <definedName name="wewewew">#REF!</definedName>
    <definedName name="WEWR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4">#REF!</definedName>
    <definedName name="WEWRWR_19">#N/A</definedName>
    <definedName name="WEWRWR_2">#REF!</definedName>
    <definedName name="WEWRWR_21">#N/A</definedName>
    <definedName name="WEWRWR_22">#REF!</definedName>
    <definedName name="WEWRWR_23">#N/A</definedName>
    <definedName name="WEWRWR_24">#N/A</definedName>
    <definedName name="WEWRWR_25">#REF!</definedName>
    <definedName name="WEWRWR_26">#REF!</definedName>
    <definedName name="WEWRWR_27">#REF!</definedName>
    <definedName name="WEWRWR_28">#REF!</definedName>
    <definedName name="WEWRWR_29">#REF!</definedName>
    <definedName name="WEWRWR_3">#REF!</definedName>
    <definedName name="WEWRWR_30">#REF!</definedName>
    <definedName name="WEWRWR_31">#REF!</definedName>
    <definedName name="WEWRWR_32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#N/A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>#REF!</definedName>
    <definedName name="WEWRWR_70">#N/A</definedName>
    <definedName name="WEWRWR_71">#N/A</definedName>
    <definedName name="WEWRWR_72">#N/A</definedName>
    <definedName name="WEWRWR_8">#REF!</definedName>
    <definedName name="WEWRWR_9">#REF!</definedName>
    <definedName name="wqdwd">#REF!</definedName>
    <definedName name="wrn.ACABINT.">#REF!</definedName>
    <definedName name="wrn.ACABINT._.TOT.">#REF!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>#REF!</definedName>
    <definedName name="wrn.FACHADA._1" hidden="1">{#N/A,#N/A,TRUE,"TER  EXT";#N/A,#N/A,TRUE,"TER  EXT";#N/A,#N/A,TRUE,"LAT  ESQ";#N/A,#N/A,TRUE,"FRONTAL";#N/A,#N/A,TRUE,"POST";#N/A,#N/A,TRUE,"LAT  DIR"}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>#REF!</definedName>
    <definedName name="wrn.LEVFER.">#REF!</definedName>
    <definedName name="wrn.LEVFER._1" hidden="1">{#N/A,#N/A,FALSE,"LEVFER V2 P";#N/A,#N/A,FALSE,"LEVFER V2 P10%"}</definedName>
    <definedName name="wrn.mo2.">#REF!</definedName>
    <definedName name="wrn.mo2._1">#REF!</definedName>
    <definedName name="wrn.Orçamento.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>#REF!</definedName>
    <definedName name="wrn.PNEUS.">#REF!</definedName>
    <definedName name="wrn.RELAT_EAP.">#REF!</definedName>
    <definedName name="wrn.relext." localSheetId="3" hidden="1">{#N/A,#N/A,TRUE,"Plan1"}</definedName>
    <definedName name="wrn.relext." localSheetId="6" hidden="1">{#N/A,#N/A,TRUE,"Plan1"}</definedName>
    <definedName name="wrn.relext.">#REF!</definedName>
    <definedName name="wrn.relext._1">#REF!</definedName>
    <definedName name="wrn.SERV._.PAVTO.">#REF!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>#REF!</definedName>
    <definedName name="wrn.Tipo..">#REF!</definedName>
    <definedName name="wrn.Tipo._1">{#N/A,#N/A,TRUE,"Serviços"}</definedName>
    <definedName name="wvwa\" hidden="1">{#N/A,#N/A,TRUE,"Serviços"}</definedName>
    <definedName name="WW">#REF!</definedName>
    <definedName name="wwwww">#REF!</definedName>
    <definedName name="wwwwwb">#REF!</definedName>
    <definedName name="wwwwww">#REF!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1a">#REF!</definedName>
    <definedName name="X2a">#REF!</definedName>
    <definedName name="xx">#REF!</definedName>
    <definedName name="xx_38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4">#REF!</definedName>
    <definedName name="XXX_19">#N/A</definedName>
    <definedName name="XXX_2">#REF!</definedName>
    <definedName name="XXX_21">#N/A</definedName>
    <definedName name="XXX_22">#REF!</definedName>
    <definedName name="XXX_23">#N/A</definedName>
    <definedName name="XXX_24">#N/A</definedName>
    <definedName name="XXX_25">#REF!</definedName>
    <definedName name="XXX_26">#REF!</definedName>
    <definedName name="XXX_27">#REF!</definedName>
    <definedName name="XXX_28">#REF!</definedName>
    <definedName name="XXX_29">#REF!</definedName>
    <definedName name="XXX_3">#REF!</definedName>
    <definedName name="XXX_30">#REF!</definedName>
    <definedName name="XXX_31">#REF!</definedName>
    <definedName name="XXX_32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#N/A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>#REF!</definedName>
    <definedName name="XXX_70">#N/A</definedName>
    <definedName name="XXX_71">#N/A</definedName>
    <definedName name="XXX_72">#N/A</definedName>
    <definedName name="XXX_8">#REF!</definedName>
    <definedName name="XXX_9">#REF!</definedName>
    <definedName name="xxxaa">#REF!</definedName>
    <definedName name="XXXX">[2]RESUMO_AUT1!#REF!</definedName>
    <definedName name="XXXXX" localSheetId="3">#REF!</definedName>
    <definedName name="XXXXX" localSheetId="6">#REF!</definedName>
    <definedName name="xxxxx">#REF!</definedName>
    <definedName name="XXXXXXX">#REF!</definedName>
    <definedName name="xxxxxxxx">#REF!</definedName>
    <definedName name="Y">#REF!</definedName>
    <definedName name="yes">[0]!OUTT</definedName>
    <definedName name="yukym">#REF!</definedName>
    <definedName name="yy">#REF!</definedName>
    <definedName name="yy_1">{#N/A,#N/A,TRUE,"Serviços"}</definedName>
    <definedName name="z">#REF!</definedName>
    <definedName name="z_1">#REF!</definedName>
    <definedName name="ZA">#N/A</definedName>
    <definedName name="zaza">#REF!</definedName>
    <definedName name="zaza_1">#REF!</definedName>
    <definedName name="zba">#REF!</definedName>
    <definedName name="ZE">IF([0]!PRA,0,[0]!NUMEROMEDIÇÃO)</definedName>
    <definedName name="ZONASUL">#REF!</definedName>
    <definedName name="zxz">#REF!</definedName>
    <definedName name="ZZ">#NAME?</definedName>
    <definedName name="ZZ_1">#REF!</definedName>
    <definedName name="zzz">#REF!</definedName>
    <definedName name="zzzzz">#REF!</definedName>
  </definedNames>
  <calcPr calcId="191029"/>
</workbook>
</file>

<file path=xl/calcChain.xml><?xml version="1.0" encoding="utf-8"?>
<calcChain xmlns="http://schemas.openxmlformats.org/spreadsheetml/2006/main">
  <c r="F47" i="8" l="1"/>
  <c r="G47" i="8" s="1"/>
  <c r="F26" i="8"/>
  <c r="F27" i="8"/>
  <c r="G27" i="8" s="1"/>
  <c r="F28" i="8"/>
  <c r="F47" i="2"/>
  <c r="G47" i="2" s="1"/>
  <c r="F27" i="2"/>
  <c r="G27" i="2" s="1"/>
  <c r="F28" i="2"/>
  <c r="G28" i="2" s="1"/>
  <c r="I26" i="9"/>
  <c r="I27" i="9"/>
  <c r="I27" i="4"/>
  <c r="I28" i="4"/>
  <c r="I29" i="4"/>
  <c r="I30" i="4"/>
  <c r="I9" i="4"/>
  <c r="I10" i="4"/>
  <c r="I9" i="9"/>
  <c r="I10" i="9"/>
  <c r="G51" i="9"/>
  <c r="C11" i="8"/>
  <c r="H51" i="9" s="1"/>
  <c r="B11" i="8"/>
  <c r="H51" i="4"/>
  <c r="C7" i="8"/>
  <c r="C7" i="2"/>
  <c r="C10" i="11"/>
  <c r="F16" i="8" l="1"/>
  <c r="G16" i="8" s="1"/>
  <c r="F17" i="8"/>
  <c r="G17" i="8" s="1"/>
  <c r="F18" i="8"/>
  <c r="G18" i="8" s="1"/>
  <c r="F19" i="8"/>
  <c r="G19" i="8" s="1"/>
  <c r="F20" i="8"/>
  <c r="G20" i="8" s="1"/>
  <c r="F21" i="8"/>
  <c r="G21" i="8" s="1"/>
  <c r="F22" i="8"/>
  <c r="G22" i="8" s="1"/>
  <c r="F23" i="8"/>
  <c r="G23" i="8" s="1"/>
  <c r="F24" i="8"/>
  <c r="G24" i="8" s="1"/>
  <c r="F25" i="8"/>
  <c r="G25" i="8" s="1"/>
  <c r="G26" i="8"/>
  <c r="G28" i="8"/>
  <c r="B26" i="10"/>
  <c r="B24" i="10"/>
  <c r="B22" i="10"/>
  <c r="B20" i="10"/>
  <c r="B18" i="10"/>
  <c r="B16" i="10"/>
  <c r="B14" i="10"/>
  <c r="B12" i="10"/>
  <c r="B10" i="10"/>
  <c r="B8" i="10"/>
  <c r="D1" i="10"/>
  <c r="I48" i="9"/>
  <c r="I49" i="9" s="1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5" i="9"/>
  <c r="I24" i="9"/>
  <c r="I23" i="9"/>
  <c r="I22" i="9"/>
  <c r="I21" i="9"/>
  <c r="I20" i="9"/>
  <c r="I19" i="9"/>
  <c r="I17" i="9"/>
  <c r="I16" i="9"/>
  <c r="I15" i="9"/>
  <c r="I14" i="9"/>
  <c r="I13" i="9"/>
  <c r="I12" i="9"/>
  <c r="I11" i="9"/>
  <c r="I8" i="9"/>
  <c r="I7" i="9"/>
  <c r="I6" i="9"/>
  <c r="I5" i="9"/>
  <c r="I4" i="9"/>
  <c r="C113" i="8"/>
  <c r="C111" i="8"/>
  <c r="C109" i="8"/>
  <c r="C107" i="8"/>
  <c r="C105" i="8"/>
  <c r="C103" i="8"/>
  <c r="C101" i="8"/>
  <c r="C99" i="8"/>
  <c r="C97" i="8"/>
  <c r="C95" i="8"/>
  <c r="F86" i="8"/>
  <c r="G86" i="8" s="1"/>
  <c r="G85" i="8" s="1"/>
  <c r="F84" i="8"/>
  <c r="G84" i="8" s="1"/>
  <c r="G83" i="8" s="1"/>
  <c r="F82" i="8"/>
  <c r="G82" i="8" s="1"/>
  <c r="G81" i="8" s="1"/>
  <c r="F80" i="8"/>
  <c r="G80" i="8" s="1"/>
  <c r="F79" i="8"/>
  <c r="G79" i="8" s="1"/>
  <c r="F78" i="8"/>
  <c r="G78" i="8" s="1"/>
  <c r="F77" i="8"/>
  <c r="G77" i="8" s="1"/>
  <c r="F76" i="8"/>
  <c r="G76" i="8" s="1"/>
  <c r="F74" i="8"/>
  <c r="G74" i="8" s="1"/>
  <c r="F73" i="8"/>
  <c r="G73" i="8" s="1"/>
  <c r="F72" i="8"/>
  <c r="G72" i="8" s="1"/>
  <c r="F71" i="8"/>
  <c r="G71" i="8" s="1"/>
  <c r="F70" i="8"/>
  <c r="G70" i="8" s="1"/>
  <c r="F68" i="8"/>
  <c r="G68" i="8" s="1"/>
  <c r="F67" i="8"/>
  <c r="G67" i="8" s="1"/>
  <c r="F66" i="8"/>
  <c r="G66" i="8" s="1"/>
  <c r="F65" i="8"/>
  <c r="G65" i="8" s="1"/>
  <c r="F64" i="8"/>
  <c r="G64" i="8" s="1"/>
  <c r="F63" i="8"/>
  <c r="G63" i="8" s="1"/>
  <c r="F62" i="8"/>
  <c r="G62" i="8" s="1"/>
  <c r="F61" i="8"/>
  <c r="G61" i="8" s="1"/>
  <c r="F59" i="8"/>
  <c r="G59" i="8" s="1"/>
  <c r="F58" i="8"/>
  <c r="G58" i="8" s="1"/>
  <c r="F57" i="8"/>
  <c r="G57" i="8" s="1"/>
  <c r="F56" i="8"/>
  <c r="G56" i="8" s="1"/>
  <c r="F55" i="8"/>
  <c r="G55" i="8" s="1"/>
  <c r="F54" i="8"/>
  <c r="G54" i="8" s="1"/>
  <c r="F53" i="8"/>
  <c r="G53" i="8" s="1"/>
  <c r="F52" i="8"/>
  <c r="G52" i="8" s="1"/>
  <c r="F51" i="8"/>
  <c r="G51" i="8" s="1"/>
  <c r="F50" i="8"/>
  <c r="G50" i="8" s="1"/>
  <c r="F48" i="8"/>
  <c r="G48" i="8" s="1"/>
  <c r="F46" i="8"/>
  <c r="G46" i="8" s="1"/>
  <c r="F45" i="8"/>
  <c r="G45" i="8" s="1"/>
  <c r="F44" i="8"/>
  <c r="G44" i="8" s="1"/>
  <c r="F43" i="8"/>
  <c r="G43" i="8" s="1"/>
  <c r="F42" i="8"/>
  <c r="G42" i="8" s="1"/>
  <c r="F41" i="8"/>
  <c r="G41" i="8" s="1"/>
  <c r="F40" i="8"/>
  <c r="G40" i="8" s="1"/>
  <c r="F39" i="8"/>
  <c r="G39" i="8" s="1"/>
  <c r="F38" i="8"/>
  <c r="G38" i="8" s="1"/>
  <c r="F37" i="8"/>
  <c r="G37" i="8" s="1"/>
  <c r="F36" i="8"/>
  <c r="G36" i="8" s="1"/>
  <c r="F35" i="8"/>
  <c r="G35" i="8" s="1"/>
  <c r="F34" i="8"/>
  <c r="G34" i="8" s="1"/>
  <c r="F33" i="8"/>
  <c r="G33" i="8" s="1"/>
  <c r="F32" i="8"/>
  <c r="G32" i="8" s="1"/>
  <c r="F31" i="8"/>
  <c r="G31" i="8" s="1"/>
  <c r="F30" i="8"/>
  <c r="G30" i="8" s="1"/>
  <c r="C113" i="2"/>
  <c r="C111" i="2"/>
  <c r="C109" i="2"/>
  <c r="C107" i="2"/>
  <c r="C105" i="2"/>
  <c r="C103" i="2"/>
  <c r="C101" i="2"/>
  <c r="C99" i="2"/>
  <c r="C97" i="2"/>
  <c r="C95" i="2"/>
  <c r="F46" i="2"/>
  <c r="G46" i="2" s="1"/>
  <c r="F48" i="2"/>
  <c r="G48" i="2" s="1"/>
  <c r="F20" i="2"/>
  <c r="F23" i="2"/>
  <c r="F24" i="2"/>
  <c r="F16" i="2"/>
  <c r="D1" i="5"/>
  <c r="F19" i="2"/>
  <c r="F17" i="2"/>
  <c r="F18" i="2"/>
  <c r="F80" i="2"/>
  <c r="F86" i="2"/>
  <c r="F84" i="2"/>
  <c r="F82" i="2"/>
  <c r="F77" i="2"/>
  <c r="F78" i="2"/>
  <c r="F79" i="2"/>
  <c r="F76" i="2"/>
  <c r="F71" i="2"/>
  <c r="F72" i="2"/>
  <c r="F73" i="2"/>
  <c r="F74" i="2"/>
  <c r="F70" i="2"/>
  <c r="F62" i="2"/>
  <c r="F63" i="2"/>
  <c r="F64" i="2"/>
  <c r="F65" i="2"/>
  <c r="F66" i="2"/>
  <c r="F67" i="2"/>
  <c r="F68" i="2"/>
  <c r="F61" i="2"/>
  <c r="F51" i="2"/>
  <c r="F52" i="2"/>
  <c r="F53" i="2"/>
  <c r="F54" i="2"/>
  <c r="F55" i="2"/>
  <c r="F56" i="2"/>
  <c r="F57" i="2"/>
  <c r="F58" i="2"/>
  <c r="F59" i="2"/>
  <c r="F5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30" i="2"/>
  <c r="F21" i="2"/>
  <c r="F22" i="2"/>
  <c r="F25" i="2"/>
  <c r="F26" i="2"/>
  <c r="B26" i="5"/>
  <c r="B24" i="5"/>
  <c r="B22" i="5"/>
  <c r="B20" i="5"/>
  <c r="B18" i="5"/>
  <c r="B16" i="5"/>
  <c r="B14" i="5"/>
  <c r="B12" i="5"/>
  <c r="B10" i="5"/>
  <c r="B8" i="5"/>
  <c r="I48" i="4"/>
  <c r="I49" i="4" s="1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26" i="4"/>
  <c r="I25" i="4"/>
  <c r="I24" i="4"/>
  <c r="I23" i="4"/>
  <c r="I22" i="4"/>
  <c r="I21" i="4"/>
  <c r="I20" i="4"/>
  <c r="I19" i="4"/>
  <c r="I17" i="4"/>
  <c r="I16" i="4"/>
  <c r="I15" i="4"/>
  <c r="I14" i="4"/>
  <c r="I13" i="4"/>
  <c r="I12" i="4"/>
  <c r="I11" i="4"/>
  <c r="I8" i="4"/>
  <c r="I7" i="4"/>
  <c r="I6" i="4"/>
  <c r="I5" i="4"/>
  <c r="I4" i="4"/>
  <c r="I46" i="9" l="1"/>
  <c r="I50" i="9" s="1"/>
  <c r="I51" i="9" s="1"/>
  <c r="G60" i="8"/>
  <c r="C14" i="10" s="1"/>
  <c r="E107" i="8"/>
  <c r="C20" i="10"/>
  <c r="G49" i="8"/>
  <c r="E109" i="8"/>
  <c r="C22" i="10"/>
  <c r="G15" i="8"/>
  <c r="G69" i="8"/>
  <c r="C24" i="10"/>
  <c r="E111" i="8"/>
  <c r="G29" i="8"/>
  <c r="G75" i="8"/>
  <c r="G33" i="2"/>
  <c r="G68" i="2"/>
  <c r="I46" i="4"/>
  <c r="I50" i="4" s="1"/>
  <c r="I51" i="4" s="1"/>
  <c r="E101" i="8" l="1"/>
  <c r="F101" i="8" s="1"/>
  <c r="I52" i="9"/>
  <c r="I53" i="9" s="1"/>
  <c r="F88" i="8" s="1"/>
  <c r="G88" i="8" s="1"/>
  <c r="G87" i="8" s="1"/>
  <c r="F109" i="8"/>
  <c r="C16" i="10"/>
  <c r="E103" i="8"/>
  <c r="C18" i="10"/>
  <c r="E105" i="8"/>
  <c r="D25" i="10"/>
  <c r="E25" i="10"/>
  <c r="G25" i="10"/>
  <c r="F25" i="10"/>
  <c r="G15" i="10"/>
  <c r="F15" i="10"/>
  <c r="E15" i="10"/>
  <c r="D15" i="10"/>
  <c r="C8" i="10"/>
  <c r="E95" i="8"/>
  <c r="G23" i="10"/>
  <c r="F23" i="10"/>
  <c r="E23" i="10"/>
  <c r="D23" i="10"/>
  <c r="G21" i="10"/>
  <c r="F21" i="10"/>
  <c r="E21" i="10"/>
  <c r="D21" i="10"/>
  <c r="E99" i="8"/>
  <c r="C12" i="10"/>
  <c r="C10" i="10"/>
  <c r="E97" i="8"/>
  <c r="F111" i="8"/>
  <c r="F107" i="8"/>
  <c r="I52" i="4"/>
  <c r="G84" i="2"/>
  <c r="G83" i="2" s="1"/>
  <c r="G86" i="2"/>
  <c r="G85" i="2" s="1"/>
  <c r="G82" i="2"/>
  <c r="G81" i="2" s="1"/>
  <c r="C20" i="5" s="1"/>
  <c r="G80" i="2"/>
  <c r="G79" i="2"/>
  <c r="G78" i="2"/>
  <c r="G77" i="2"/>
  <c r="G76" i="2"/>
  <c r="G74" i="2"/>
  <c r="G73" i="2"/>
  <c r="G72" i="2"/>
  <c r="G71" i="2"/>
  <c r="G70" i="2"/>
  <c r="G67" i="2"/>
  <c r="G66" i="2"/>
  <c r="G65" i="2"/>
  <c r="G64" i="2"/>
  <c r="G63" i="2"/>
  <c r="G62" i="2"/>
  <c r="G61" i="2"/>
  <c r="G59" i="2"/>
  <c r="G58" i="2"/>
  <c r="G57" i="2"/>
  <c r="G56" i="2"/>
  <c r="G55" i="2"/>
  <c r="G54" i="2"/>
  <c r="G53" i="2"/>
  <c r="G52" i="2"/>
  <c r="G51" i="2"/>
  <c r="G50" i="2"/>
  <c r="G45" i="2"/>
  <c r="G44" i="2"/>
  <c r="G43" i="2"/>
  <c r="G42" i="2"/>
  <c r="G41" i="2"/>
  <c r="G40" i="2"/>
  <c r="G39" i="2"/>
  <c r="G38" i="2"/>
  <c r="G37" i="2"/>
  <c r="G36" i="2"/>
  <c r="G35" i="2"/>
  <c r="G34" i="2"/>
  <c r="G32" i="2"/>
  <c r="G31" i="2"/>
  <c r="G30" i="2"/>
  <c r="G26" i="2"/>
  <c r="G25" i="2"/>
  <c r="G24" i="2"/>
  <c r="G23" i="2"/>
  <c r="G22" i="2"/>
  <c r="G21" i="2"/>
  <c r="G20" i="2"/>
  <c r="G19" i="2"/>
  <c r="G18" i="2"/>
  <c r="G17" i="2"/>
  <c r="G16" i="2"/>
  <c r="E113" i="8" l="1"/>
  <c r="F113" i="8" s="1"/>
  <c r="C26" i="10"/>
  <c r="E27" i="10" s="1"/>
  <c r="E92" i="8"/>
  <c r="F95" i="8"/>
  <c r="G13" i="10"/>
  <c r="F13" i="10"/>
  <c r="E13" i="10"/>
  <c r="D13" i="10"/>
  <c r="F97" i="8"/>
  <c r="F99" i="8"/>
  <c r="E19" i="10"/>
  <c r="D19" i="10"/>
  <c r="F19" i="10"/>
  <c r="G19" i="10"/>
  <c r="F103" i="8"/>
  <c r="D9" i="10"/>
  <c r="E9" i="10"/>
  <c r="G9" i="10"/>
  <c r="F9" i="10"/>
  <c r="E11" i="10"/>
  <c r="D11" i="10"/>
  <c r="F11" i="10"/>
  <c r="G11" i="10"/>
  <c r="F105" i="8"/>
  <c r="D17" i="10"/>
  <c r="F17" i="10"/>
  <c r="G17" i="10"/>
  <c r="E17" i="10"/>
  <c r="I53" i="4"/>
  <c r="F88" i="2" s="1"/>
  <c r="G88" i="2" s="1"/>
  <c r="G87" i="2" s="1"/>
  <c r="E111" i="2"/>
  <c r="F111" i="2" s="1"/>
  <c r="C24" i="5"/>
  <c r="E109" i="2"/>
  <c r="F109" i="2" s="1"/>
  <c r="C22" i="5"/>
  <c r="E107" i="2"/>
  <c r="F107" i="2" s="1"/>
  <c r="G29" i="2"/>
  <c r="G49" i="2"/>
  <c r="G69" i="2"/>
  <c r="G60" i="2"/>
  <c r="G75" i="2"/>
  <c r="G15" i="2"/>
  <c r="C28" i="10" l="1"/>
  <c r="G27" i="10"/>
  <c r="G30" i="10" s="1"/>
  <c r="F27" i="10"/>
  <c r="F30" i="10" s="1"/>
  <c r="D27" i="10"/>
  <c r="D30" i="10" s="1"/>
  <c r="E115" i="8"/>
  <c r="D105" i="8" s="1"/>
  <c r="E30" i="10"/>
  <c r="E113" i="2"/>
  <c r="F113" i="2" s="1"/>
  <c r="C26" i="5"/>
  <c r="F27" i="5" s="1"/>
  <c r="E25" i="5"/>
  <c r="G25" i="5"/>
  <c r="D25" i="5"/>
  <c r="F25" i="5"/>
  <c r="G23" i="5"/>
  <c r="F23" i="5"/>
  <c r="D23" i="5"/>
  <c r="E23" i="5"/>
  <c r="G21" i="5"/>
  <c r="D21" i="5"/>
  <c r="F21" i="5"/>
  <c r="E21" i="5"/>
  <c r="E105" i="2"/>
  <c r="F105" i="2" s="1"/>
  <c r="C18" i="5"/>
  <c r="E103" i="2"/>
  <c r="F103" i="2" s="1"/>
  <c r="C16" i="5"/>
  <c r="E101" i="2"/>
  <c r="F101" i="2" s="1"/>
  <c r="C14" i="5"/>
  <c r="E99" i="2"/>
  <c r="F99" i="2" s="1"/>
  <c r="C12" i="5"/>
  <c r="E97" i="2"/>
  <c r="F97" i="2" s="1"/>
  <c r="C10" i="5"/>
  <c r="E95" i="2"/>
  <c r="F95" i="2" s="1"/>
  <c r="C8" i="5"/>
  <c r="E92" i="2"/>
  <c r="D97" i="8" l="1"/>
  <c r="D101" i="8"/>
  <c r="D103" i="8"/>
  <c r="D107" i="8"/>
  <c r="D99" i="8"/>
  <c r="D109" i="8"/>
  <c r="D113" i="8"/>
  <c r="D111" i="8"/>
  <c r="D95" i="8"/>
  <c r="F115" i="8"/>
  <c r="D16" i="11"/>
  <c r="D27" i="5"/>
  <c r="E27" i="5"/>
  <c r="G27" i="5"/>
  <c r="D32" i="10"/>
  <c r="E32" i="10" s="1"/>
  <c r="F32" i="10" s="1"/>
  <c r="G32" i="10" s="1"/>
  <c r="E29" i="10" s="1"/>
  <c r="F19" i="5"/>
  <c r="G19" i="5"/>
  <c r="E19" i="5"/>
  <c r="D19" i="5"/>
  <c r="G17" i="5"/>
  <c r="E17" i="5"/>
  <c r="F17" i="5"/>
  <c r="D17" i="5"/>
  <c r="E15" i="5"/>
  <c r="F15" i="5"/>
  <c r="G15" i="5"/>
  <c r="D15" i="5"/>
  <c r="E13" i="5"/>
  <c r="G13" i="5"/>
  <c r="D13" i="5"/>
  <c r="F13" i="5"/>
  <c r="D11" i="5"/>
  <c r="E11" i="5"/>
  <c r="F11" i="5"/>
  <c r="G11" i="5"/>
  <c r="E115" i="2"/>
  <c r="D15" i="11" s="1"/>
  <c r="E9" i="5"/>
  <c r="F9" i="5"/>
  <c r="D9" i="5"/>
  <c r="C28" i="5"/>
  <c r="G9" i="5"/>
  <c r="D17" i="11" l="1"/>
  <c r="D115" i="8"/>
  <c r="D29" i="10"/>
  <c r="D31" i="10" s="1"/>
  <c r="E31" i="10" s="1"/>
  <c r="G29" i="10"/>
  <c r="F29" i="10"/>
  <c r="D97" i="2"/>
  <c r="F115" i="2"/>
  <c r="F30" i="5"/>
  <c r="E30" i="5"/>
  <c r="D30" i="5"/>
  <c r="D32" i="5" s="1"/>
  <c r="G30" i="5"/>
  <c r="D107" i="2"/>
  <c r="D105" i="2"/>
  <c r="D103" i="2"/>
  <c r="D95" i="2"/>
  <c r="D111" i="2"/>
  <c r="D101" i="2"/>
  <c r="D109" i="2"/>
  <c r="D113" i="2"/>
  <c r="D99" i="2"/>
  <c r="F31" i="10" l="1"/>
  <c r="G31" i="10" s="1"/>
  <c r="E32" i="5"/>
  <c r="F32" i="5" s="1"/>
  <c r="G32" i="5" s="1"/>
  <c r="E29" i="5" s="1"/>
  <c r="D115" i="2"/>
  <c r="G29" i="5" l="1"/>
  <c r="F29" i="5"/>
  <c r="D29" i="5"/>
  <c r="D31" i="5" s="1"/>
  <c r="E31" i="5" s="1"/>
  <c r="F31" i="5" l="1"/>
  <c r="G31" i="5" s="1"/>
</calcChain>
</file>

<file path=xl/sharedStrings.xml><?xml version="1.0" encoding="utf-8"?>
<sst xmlns="http://schemas.openxmlformats.org/spreadsheetml/2006/main" count="1791" uniqueCount="830">
  <si>
    <t>Orçamento Sintético</t>
  </si>
  <si>
    <t>Item</t>
  </si>
  <si>
    <t>Código</t>
  </si>
  <si>
    <t>Descrição</t>
  </si>
  <si>
    <t>Und</t>
  </si>
  <si>
    <t>Quant.</t>
  </si>
  <si>
    <t>Valor Unit</t>
  </si>
  <si>
    <t>Total</t>
  </si>
  <si>
    <t>REPAROS LOCALIZADOS SUPERFICIAIS</t>
  </si>
  <si>
    <t xml:space="preserve"> 1.1 </t>
  </si>
  <si>
    <t>FRESAGEM DESCONTÍNUA À FRIO</t>
  </si>
  <si>
    <t xml:space="preserve"> 1.2 </t>
  </si>
  <si>
    <t>TRANSPORTE DE PAVIMENTO REMOVIDO</t>
  </si>
  <si>
    <t>m3km</t>
  </si>
  <si>
    <t xml:space="preserve"> 1.3 </t>
  </si>
  <si>
    <t>PINTURA DE LIGAÇÃO</t>
  </si>
  <si>
    <t>m²</t>
  </si>
  <si>
    <t xml:space="preserve"> 1.4 </t>
  </si>
  <si>
    <t>FORNECIMENTO DE EMULSÃO RR-1C</t>
  </si>
  <si>
    <t>T</t>
  </si>
  <si>
    <t xml:space="preserve"> 1.5 </t>
  </si>
  <si>
    <t>TRANSPORTE LOCAL DE MATERIAL BETUMINOSO</t>
  </si>
  <si>
    <t>TKM</t>
  </si>
  <si>
    <t xml:space="preserve"> 1.6 </t>
  </si>
  <si>
    <t xml:space="preserve"> 1.7 </t>
  </si>
  <si>
    <t>TRANSPORTE COMERCIAL DE AGREGADOS</t>
  </si>
  <si>
    <t xml:space="preserve"> 1.8 </t>
  </si>
  <si>
    <t xml:space="preserve"> 1.9 </t>
  </si>
  <si>
    <t>TRANSPORTE COMERCIAL DE CIMENTO / CAL / FILLER</t>
  </si>
  <si>
    <t>tkm</t>
  </si>
  <si>
    <t>TRANSPORTE LOCAL DE MASSA ASFÁLTICA</t>
  </si>
  <si>
    <t>FORNECIMENTO DE CAP-50/70</t>
  </si>
  <si>
    <t>REPAROS LOCALIZADOS PROFUNDOS</t>
  </si>
  <si>
    <t xml:space="preserve"> 2.1 </t>
  </si>
  <si>
    <t>ESCARIFICAÇÃO DE PAVIMENTO ASFÁLTICO</t>
  </si>
  <si>
    <t xml:space="preserve"> 2.2 </t>
  </si>
  <si>
    <t>ESTABILIZAÇÃO SOLO-CIMENTO 3% PESO - PISTA</t>
  </si>
  <si>
    <t>TRANSPORTE DE MATERIAL DE JAZIDA (CASCALHO)</t>
  </si>
  <si>
    <t>TRANSPORTE LOCAL DE CIMENTO / CAL / FILLER</t>
  </si>
  <si>
    <t>IMPRIMAÇÃO</t>
  </si>
  <si>
    <t>FORNECIMENTO DE CM-30</t>
  </si>
  <si>
    <t>RECICLAGEM DA BASE COM RECICLADORA E ADIÇÃO DE 20% DE BRITA E 2% DE CIMENTO</t>
  </si>
  <si>
    <t xml:space="preserve"> 3.1 </t>
  </si>
  <si>
    <t>REMOÇÃO E CARGA DE PAV. ASFÁLTICA ( EXCETO TRANSPORTE)</t>
  </si>
  <si>
    <t xml:space="preserve"> 3.2 </t>
  </si>
  <si>
    <t xml:space="preserve"> 3.3 </t>
  </si>
  <si>
    <t>RECICLAGEM DE BASE COM 20% DE BRITA E 2% DE CIMENTO EM PESO (BC)</t>
  </si>
  <si>
    <t xml:space="preserve"> 3.4 </t>
  </si>
  <si>
    <t xml:space="preserve"> 3.5 </t>
  </si>
  <si>
    <t xml:space="preserve"> 3.6 </t>
  </si>
  <si>
    <t>TRANSPORTE LOCAL DE AGREGADOS</t>
  </si>
  <si>
    <t xml:space="preserve"> 3.7 </t>
  </si>
  <si>
    <t xml:space="preserve"> 3.8 </t>
  </si>
  <si>
    <t xml:space="preserve"> 3.9 </t>
  </si>
  <si>
    <t xml:space="preserve"> 3.10 </t>
  </si>
  <si>
    <t xml:space="preserve"> 4 </t>
  </si>
  <si>
    <t>TRATAMENTO SUPERFICIAL DUPLO - TSD</t>
  </si>
  <si>
    <t xml:space="preserve"> 4.1 </t>
  </si>
  <si>
    <t xml:space="preserve"> 4.2 </t>
  </si>
  <si>
    <t>TRATAMENTO SUPERFICIAL DUPLO - TSD (BC)</t>
  </si>
  <si>
    <t xml:space="preserve"> 4.3 </t>
  </si>
  <si>
    <t>FORNECIMENTO DE EMULSÃO RR-2C COM POLÍMERO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</si>
  <si>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</si>
  <si>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</si>
  <si>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</si>
  <si>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</si>
  <si>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</si>
  <si>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5 </t>
  </si>
  <si>
    <t>MICRO REVESTIMENTO - 1 CAMADA</t>
  </si>
  <si>
    <t xml:space="preserve"> 5.1 </t>
  </si>
  <si>
    <t>MICRORREVESTIMENTO À FRIO - 0,8cm S/ COMPACTAÇÃO (BC)</t>
  </si>
  <si>
    <t>FORNECIMENTO DE EMULSÃO RC-1C COM POLÍMERO</t>
  </si>
  <si>
    <t>t</t>
  </si>
  <si>
    <t>MICRO REVESTIMENTO - 2 CAMADA</t>
  </si>
  <si>
    <t xml:space="preserve"> 6.1 </t>
  </si>
  <si>
    <t>SINALIZAÇÃO HORIZONTAL</t>
  </si>
  <si>
    <t xml:space="preserve"> 7.1 </t>
  </si>
  <si>
    <t>SINALIZAÇÃO HORIZONTAL COM RESINA ACRÍLICA (0,6 mm)</t>
  </si>
  <si>
    <t>ADMINISTRAÇÃO LOCAL</t>
  </si>
  <si>
    <t xml:space="preserve"> 8.1 </t>
  </si>
  <si>
    <t>ADMINISTRAÇÃO LOCAL - TIPO B2</t>
  </si>
  <si>
    <t>un</t>
  </si>
  <si>
    <t>CANTEIRO DE OBRA</t>
  </si>
  <si>
    <t xml:space="preserve"> 9.1 </t>
  </si>
  <si>
    <t>CANTEIRO DE OBRA - TIPO B2</t>
  </si>
  <si>
    <t>MOBILIZAÇÃO</t>
  </si>
  <si>
    <t xml:space="preserve"> 10.1 </t>
  </si>
  <si>
    <t>MOBILIZAÇÃO / DESMOBILIZAÇÃO - CONFORME DEMONSTRATIVO</t>
  </si>
  <si>
    <r>
      <rPr>
        <b/>
        <sz val="15"/>
        <rFont val="Arial"/>
        <family val="2"/>
      </rPr>
      <t>Mobilização / Desmobilização</t>
    </r>
  </si>
  <si>
    <r>
      <rPr>
        <b/>
        <sz val="10"/>
        <rFont val="Arial"/>
        <family val="2"/>
      </rPr>
      <t>Equipamento</t>
    </r>
  </si>
  <si>
    <r>
      <rPr>
        <b/>
        <sz val="10"/>
        <rFont val="Arial"/>
        <family val="2"/>
      </rPr>
      <t>Mobilizador</t>
    </r>
  </si>
  <si>
    <r>
      <rPr>
        <b/>
        <sz val="10"/>
        <rFont val="Arial"/>
        <family val="2"/>
      </rPr>
      <t>FU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</si>
  <si>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>Hora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</si>
  <si>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>DT*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</si>
  <si>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</si>
  <si>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>Quantidade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</si>
  <si>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</si>
  <si>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Autopropelidos</t>
    </r>
  </si>
  <si>
    <r>
      <rPr>
        <b/>
        <sz val="10"/>
        <rFont val="Arial"/>
        <family val="2"/>
      </rPr>
      <t>Rebocados</t>
    </r>
  </si>
  <si>
    <r>
      <rPr>
        <b/>
        <sz val="10"/>
        <rFont val="Arial"/>
        <family val="2"/>
      </rPr>
      <t>Sub Total de Equipamento (F) :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</si>
  <si>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</si>
  <si>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>Percentual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</si>
  <si>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</si>
  <si>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>Total 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</si>
  <si>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</si>
  <si>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</si>
  <si>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sz val="10"/>
        <rFont val="Arial"/>
        <family val="2"/>
      </rPr>
      <t>EFETIVO PESSOAL A SER MOBILIZADO</t>
    </r>
  </si>
  <si>
    <r>
      <rPr>
        <b/>
        <sz val="10"/>
        <rFont val="Arial"/>
        <family val="2"/>
      </rPr>
      <t>Sub Total de Mão de Obra (J) :</t>
    </r>
  </si>
  <si>
    <r>
      <rPr>
        <b/>
        <sz val="10"/>
        <rFont val="Arial"/>
        <family val="2"/>
      </rPr>
      <t>Custo por Mobilização (K=F+J) :</t>
    </r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</si>
  <si>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</si>
  <si>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</si>
  <si>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r>
      <rPr>
        <sz val="8"/>
        <rFont val="Arial"/>
        <family val="2"/>
      </rPr>
      <t>*Distância do canteiro a Goiânia, mínimo de 50 Km.</t>
    </r>
  </si>
  <si>
    <t xml:space="preserve"> 2.3</t>
  </si>
  <si>
    <t xml:space="preserve"> 2.4</t>
  </si>
  <si>
    <t>FORNECIMENTO DE MATERIAL DE JAZIDA (CASCALHO)</t>
  </si>
  <si>
    <t>Discriminação</t>
  </si>
  <si>
    <t>Percentual</t>
  </si>
  <si>
    <t>Preço</t>
  </si>
  <si>
    <t>Total geral</t>
  </si>
  <si>
    <t xml:space="preserve">Preço/Km    </t>
  </si>
  <si>
    <t xml:space="preserve"> 2.5</t>
  </si>
  <si>
    <t xml:space="preserve"> 2.6</t>
  </si>
  <si>
    <t xml:space="preserve"> 2.7</t>
  </si>
  <si>
    <t xml:space="preserve"> 2.8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</si>
  <si>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</si>
  <si>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</si>
  <si>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</si>
  <si>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</si>
  <si>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</si>
  <si>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</si>
  <si>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</si>
  <si>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</si>
  <si>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</si>
  <si>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 xml:space="preserve"> 2.18</t>
  </si>
  <si>
    <t>Obs.: A composição de Fornecimento de material de Jazida (40317) engloba o desmatamento, a escavação, a carga, a indenização, o acabamento e recomposição                   
e a licença de cascalheira (canteiro), conforme nota técnica T232 / 233, Item 4.</t>
  </si>
  <si>
    <t>Acumulado (R$)</t>
  </si>
  <si>
    <t>Percentual Acumulado (%)</t>
  </si>
  <si>
    <t>Parcial (R$)</t>
  </si>
  <si>
    <t>Percentual Parcial %)</t>
  </si>
  <si>
    <t>TOTAL</t>
  </si>
  <si>
    <t>4º MÊS</t>
  </si>
  <si>
    <t>3º MÊS</t>
  </si>
  <si>
    <t>2º MÊS</t>
  </si>
  <si>
    <t>1º MÊS</t>
  </si>
  <si>
    <t>MÊS</t>
  </si>
  <si>
    <t>VALOR ETAPA</t>
  </si>
  <si>
    <t>ATIVIDADES</t>
  </si>
  <si>
    <t>ITEM</t>
  </si>
  <si>
    <t>CRONOGRAMA FÍSICO - FINANCEIRO</t>
  </si>
  <si>
    <t>GOINFRA - Agência Goiana de Infraestrutura e Transportes</t>
  </si>
  <si>
    <r>
      <rPr>
        <sz val="9"/>
        <rFont val="Arial"/>
        <family val="2"/>
      </rPr>
      <t>Tabela de</t>
    </r>
  </si>
  <si>
    <r>
      <rPr>
        <sz val="9"/>
        <rFont val="Arial"/>
        <family val="2"/>
      </rPr>
      <t>Preços:</t>
    </r>
  </si>
  <si>
    <r>
      <rPr>
        <sz val="9"/>
        <rFont val="Arial"/>
        <family val="2"/>
      </rPr>
      <t>TABELA DE TERRAPLENAGEM, PAVIMENTAÇÃO E OBRAS DE ARTE</t>
    </r>
  </si>
  <si>
    <r>
      <rPr>
        <b/>
        <sz val="9"/>
        <rFont val="Arial"/>
        <family val="2"/>
      </rPr>
      <t>Código Auxiliar</t>
    </r>
  </si>
  <si>
    <r>
      <rPr>
        <b/>
        <sz val="9"/>
        <rFont val="Arial"/>
        <family val="2"/>
      </rPr>
      <t>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</si>
  <si>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</si>
  <si>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</si>
  <si>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TERRAPLENAGEM</t>
    </r>
  </si>
  <si>
    <r>
      <rPr>
        <sz val="9"/>
        <rFont val="Arial"/>
        <family val="2"/>
      </rPr>
      <t>DESMATAMENTO E LIMPEZA - INCLUSO DESTOCAMENTO DE ÁRVORES COM DIÂMETROS MENORES DE 15 cm</t>
    </r>
  </si>
  <si>
    <r>
      <rPr>
        <sz val="9"/>
        <rFont val="Arial"/>
        <family val="2"/>
      </rPr>
      <t>m2</t>
    </r>
  </si>
  <si>
    <r>
      <rPr>
        <sz val="9"/>
        <rFont val="Arial"/>
        <family val="2"/>
      </rPr>
      <t>DESTOCAMENTO DE ÁRVORES COM DIÂMETRO DE 15 A 30 cm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</si>
  <si>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</si>
  <si>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DESTOCAMENTO DE ÁRVORES COM DIÂMETRO MAIOR QUE 30 cm</t>
    </r>
  </si>
  <si>
    <r>
      <rPr>
        <sz val="9"/>
        <rFont val="Arial"/>
        <family val="2"/>
      </rPr>
      <t>CARGA DE ENTULHOS</t>
    </r>
  </si>
  <si>
    <r>
      <rPr>
        <sz val="9"/>
        <rFont val="Arial"/>
        <family val="2"/>
      </rPr>
      <t>m3</t>
    </r>
  </si>
  <si>
    <r>
      <rPr>
        <sz val="9"/>
        <rFont val="Arial"/>
        <family val="2"/>
      </rPr>
      <t>TRANSPORTE DE ENTULHOS</t>
    </r>
  </si>
  <si>
    <r>
      <rPr>
        <sz val="9"/>
        <rFont val="Arial"/>
        <family val="2"/>
      </rPr>
      <t>m3km</t>
    </r>
  </si>
  <si>
    <r>
      <rPr>
        <sz val="9"/>
        <rFont val="Arial"/>
        <family val="2"/>
      </rPr>
      <t>ESCAVAÇÃO, CARGA E TRANSPORTE DE MATERIAL DE 1ª CATEGORIA ATÉ 50M</t>
    </r>
  </si>
  <si>
    <r>
      <rPr>
        <sz val="9"/>
        <rFont val="Arial"/>
        <family val="2"/>
      </rPr>
      <t>ESCAVAÇÃO, CARGA E TRANSPORTE DE MATERIAL DE 2ª CATEGORIA ATÉ 50M</t>
    </r>
  </si>
  <si>
    <r>
      <rPr>
        <sz val="9"/>
        <rFont val="Arial"/>
        <family val="2"/>
      </rPr>
      <t>ESCAVAÇÃO, CARGA E TRANSPORTE DE MATERIAL DE 3ª CATEGORIA ATÉ 50M</t>
    </r>
  </si>
  <si>
    <r>
      <rPr>
        <sz val="9"/>
        <rFont val="Arial"/>
        <family val="2"/>
      </rPr>
      <t>ESCAV., CARGA E TRANSPORTE DE MAT. 1ª CATEG. - C/ ESCAVADEIRA - (DT: 51 A 200M)</t>
    </r>
  </si>
  <si>
    <r>
      <rPr>
        <sz val="9"/>
        <rFont val="Arial"/>
        <family val="2"/>
      </rPr>
      <t>ESCAV., CARGA E TRANSPORTE DE MAT. 1ª CATEG. - C/ ESCAVADEIRA - (DT: 201 A 400M)</t>
    </r>
  </si>
  <si>
    <r>
      <rPr>
        <sz val="9"/>
        <rFont val="Arial"/>
        <family val="2"/>
      </rPr>
      <t>ESCAV., CARGA E TRANSPORTE DE MAT. 1ª CATEG. - C/ ESCAVADEIRA - (DT: 401 A 600M)</t>
    </r>
  </si>
  <si>
    <r>
      <rPr>
        <sz val="9"/>
        <rFont val="Arial"/>
        <family val="2"/>
      </rPr>
      <t>ESCAV., CARGA E TRANSPORTE DE MAT. 1ª CATEG. - C/ ESCAVADEIRA - (DT: 601 A 800M)</t>
    </r>
  </si>
  <si>
    <r>
      <rPr>
        <sz val="9"/>
        <rFont val="Arial"/>
        <family val="2"/>
      </rPr>
      <t>ESCAV., CARGA E TRANSPORTE DE MAT. 1ª CATEG. - C/ ESCAVADEIRA - (DT: 801 A 1. 000M)</t>
    </r>
  </si>
  <si>
    <r>
      <rPr>
        <sz val="9"/>
        <rFont val="Arial"/>
        <family val="2"/>
      </rPr>
      <t xml:space="preserve">ESCAV., CARGA E TRANSPORTE DE MAT. 1ª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</si>
  <si>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1ª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</si>
  <si>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1ª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</si>
  <si>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1ª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</si>
  <si>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1ª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</si>
  <si>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</si>
  <si>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</si>
  <si>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1ª CATEG. - C/ ESCAVADEIRA - (DT: 5.001 A 10.000M)</t>
    </r>
  </si>
  <si>
    <r>
      <rPr>
        <sz val="9"/>
        <rFont val="Arial"/>
        <family val="2"/>
      </rPr>
      <t>ESCAV., CARGA E TRANSPORTE DE MAT. 2ª CATEG. - C/ ESCAVADEIRA - (DT: 51 A 200M)</t>
    </r>
  </si>
  <si>
    <r>
      <rPr>
        <sz val="9"/>
        <rFont val="Arial"/>
        <family val="2"/>
      </rPr>
      <t>ESCAV., CARGA E TRANSPORTE DE MAT. 2ª CATEG. - C/ ESCAVADEIRA - (DT: 201 A 400M)</t>
    </r>
  </si>
  <si>
    <r>
      <rPr>
        <sz val="9"/>
        <rFont val="Arial"/>
        <family val="2"/>
      </rPr>
      <t>ESCAV., CARGA E TRANSPORTE DE MAT. 2ª CATEG. - C/ ESCAVADEIRA - (DT: 401 A 600M)</t>
    </r>
  </si>
  <si>
    <r>
      <rPr>
        <sz val="9"/>
        <rFont val="Arial"/>
        <family val="2"/>
      </rPr>
      <t>ESCAV., CARGA E TRANSPORTE DE MAT. 2ª CATEG. - C/ ESCAVADEIRA - (DT: 601 A 800M)</t>
    </r>
  </si>
  <si>
    <r>
      <rPr>
        <sz val="9"/>
        <rFont val="Arial"/>
        <family val="2"/>
      </rPr>
      <t>ESCAV., CARGA E TRANSPORTE DE MAT. 2ª CATEG. - C/ ESCAVADEIRA - (DT: 801 A 1. 000M)</t>
    </r>
  </si>
  <si>
    <r>
      <rPr>
        <sz val="9"/>
        <rFont val="Arial"/>
        <family val="2"/>
      </rPr>
      <t xml:space="preserve">ESCAV., CARGA E TRANSPORTE DE MAT. 2ª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</si>
  <si>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2ª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</si>
  <si>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2ª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</si>
  <si>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2ª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</si>
  <si>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2ª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</si>
  <si>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2ª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</si>
  <si>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1 de 11</t>
    </r>
  </si>
  <si>
    <r>
      <rPr>
        <sz val="9"/>
        <rFont val="Arial"/>
        <family val="2"/>
      </rPr>
      <t xml:space="preserve">ESCAV., CARGA E TRANSPORTE DE MAT. 2ª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</si>
  <si>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2ª CATEG. - C/ ESCAVADEIRA - (DT: 5.001 A 10.000M)</t>
    </r>
  </si>
  <si>
    <r>
      <rPr>
        <sz val="9"/>
        <rFont val="Arial"/>
        <family val="2"/>
      </rPr>
      <t>ESCAV., CARGA E TRANSP. 1ª CATEG. C/ CARREGADEIRA P/ PEQUENOS MOVIMENTOS DE TERRA - (DT: 51 A 200M)</t>
    </r>
  </si>
  <si>
    <r>
      <rPr>
        <sz val="9"/>
        <rFont val="Arial"/>
        <family val="2"/>
      </rPr>
      <t>ESCAV., CARGA E TRANSP. 1ª CATEG. C/ CARREGADEIRA P/ PEQUENOS MOVIMENTOS DE TERRA - (DT: 201 A 400M)</t>
    </r>
  </si>
  <si>
    <r>
      <rPr>
        <sz val="9"/>
        <rFont val="Arial"/>
        <family val="2"/>
      </rPr>
      <t>ESCAV., CARGA E TRANSP. 1ª CATEG. C/ CARREGADEIRA P/ PEQUENOS MOVIMENTOS DE TERRA - (DT: 401 A 600M)</t>
    </r>
  </si>
  <si>
    <r>
      <rPr>
        <sz val="9"/>
        <rFont val="Arial"/>
        <family val="2"/>
      </rPr>
      <t>ESCAV., CARGA E TRANSP. 1ª CATEG. C/ CARREGADEIRA P/ PEQUENOS MOVIMENTOS DE TERRA - (DT: 601 A 800M)</t>
    </r>
  </si>
  <si>
    <r>
      <rPr>
        <sz val="9"/>
        <rFont val="Arial"/>
        <family val="2"/>
      </rPr>
      <t>ESCAV., CARGA E TRANSP. 1ª CATEG. C/ CARREGADEIRA P/ PEQUENOS MOVIMENTOS DE TERRA - (DT: 801 A 1.000M)</t>
    </r>
  </si>
  <si>
    <r>
      <rPr>
        <sz val="9"/>
        <rFont val="Arial"/>
        <family val="2"/>
      </rPr>
      <t>ESCAV., CARGA E TRANSP. 1ª CATEG. C/ CARREGADEIRA P/ PEQUENOS MOVIMENTOS DE TERRA - (DT: 1.001 A 1.200M)</t>
    </r>
  </si>
  <si>
    <r>
      <rPr>
        <sz val="9"/>
        <rFont val="Arial"/>
        <family val="2"/>
      </rPr>
      <t>ESCAV., CARGA E TRANSP. 1ª CATEG. C/ CARREGADEIRA P/ PEQUENOS MOVIMENTOS DE TERRA - (DT: 1.201 A 1.400M)</t>
    </r>
  </si>
  <si>
    <r>
      <rPr>
        <sz val="9"/>
        <rFont val="Arial"/>
        <family val="2"/>
      </rPr>
      <t>ESCAV., CARGA E TRANSP. 1ª CATEG. C/ CARREGADEIRA P/ PEQUENOS MOVIMENTOS DE TERRA - (DT: 1.401 A 1.600M)</t>
    </r>
  </si>
  <si>
    <r>
      <rPr>
        <sz val="9"/>
        <rFont val="Arial"/>
        <family val="2"/>
      </rPr>
      <t>ESCAV., CARGA E TRANSP. 1ª CATEG. C/ CARREGADEIRA P/ PEQUENOS MOVIMENTOS DE TERRA - (DT: 1.601 A 1.800M)</t>
    </r>
  </si>
  <si>
    <r>
      <rPr>
        <sz val="9"/>
        <rFont val="Arial"/>
        <family val="2"/>
      </rPr>
      <t>ESCAV., CARGA E TRANSP. 1ª CATEG. C/ CARREGADEIRA P/ PEQUENOS MOVIMENTOS DE TERRA - (DT: 1.801 A 2.000M)</t>
    </r>
  </si>
  <si>
    <r>
      <rPr>
        <sz val="9"/>
        <rFont val="Arial"/>
        <family val="2"/>
      </rPr>
      <t>ESCAV., CARGA E TRANSP. 1ª CATEG. C/ CARREGADEIRA P/ PEQUENOS MOVIMENTOS DE TERRA - (DT: 2001 A 3000M)</t>
    </r>
  </si>
  <si>
    <r>
      <rPr>
        <sz val="9"/>
        <rFont val="Arial"/>
        <family val="2"/>
      </rPr>
      <t>ESCAV., CARGA E TRANSP. 1ª CATEG. C/ CARREGADEIRA P/ PEQUENOS MOVIMENTOS DE TERRA - (DT: 3.001 A 5.000M)</t>
    </r>
  </si>
  <si>
    <r>
      <rPr>
        <sz val="9"/>
        <rFont val="Arial"/>
        <family val="2"/>
      </rPr>
      <t>ESCAV., CARGA E TRANSP. 1ª CATEG. C/ CARREGADEIRA P/ PEQUENOS MOVIMENTOS DE TERRA - (DT: 5.001 A 10.000M)</t>
    </r>
  </si>
  <si>
    <r>
      <rPr>
        <sz val="9"/>
        <rFont val="Arial"/>
        <family val="2"/>
      </rPr>
      <t>ESCAV., CARGA E TRANSP. 2ª CATEG. C/ CARREGADEIRA P/ PEQUENOS MOVIMENTOS DE TERRA - (DT: 51 A 200M)</t>
    </r>
  </si>
  <si>
    <r>
      <rPr>
        <sz val="9"/>
        <rFont val="Arial"/>
        <family val="2"/>
      </rPr>
      <t>ESCAV., CARGA E TRANSP. 2ª CATEG. C/ CARREGADEIRA P/ PEQUENOS MOVIMENTOS DE TERRA - (DT: 201 A 400M)</t>
    </r>
  </si>
  <si>
    <r>
      <rPr>
        <sz val="9"/>
        <rFont val="Arial"/>
        <family val="2"/>
      </rPr>
      <t>ESCAV., CARGA E TRANSP. 2ª CATEG. C/ CARREGADEIRA P/ PEQUENOS MOVIMENTOS DE TERRA - (DT: 401 A 600M)</t>
    </r>
  </si>
  <si>
    <r>
      <rPr>
        <sz val="9"/>
        <rFont val="Arial"/>
        <family val="2"/>
      </rPr>
      <t>ESCAV., CARGA E TRANSP. 2ª CATEG. C/ CARREGADEIRA P/ PEQUENOS MOVIMENTOS DE TERRA - (DT: 601 A 800M)</t>
    </r>
  </si>
  <si>
    <r>
      <rPr>
        <sz val="9"/>
        <rFont val="Arial"/>
        <family val="2"/>
      </rPr>
      <t>ESCAV., CARGA E TRANSP. 2ª CATEG. C/ CARREGADEIRA P/ PEQUENOS MOVIMENTOS DE TERRA - (DT: 801 A 1.000M)</t>
    </r>
  </si>
  <si>
    <r>
      <rPr>
        <sz val="9"/>
        <rFont val="Arial"/>
        <family val="2"/>
      </rPr>
      <t>ESCAV., CARGA E TRANSP. 2ª CATEG. C/ CARREGADEIRA P/ PEQUENOS MOVIMENTOS DE TERRA - (DT: 1.001 A 1.200M)</t>
    </r>
  </si>
  <si>
    <r>
      <rPr>
        <sz val="9"/>
        <rFont val="Arial"/>
        <family val="2"/>
      </rPr>
      <t>ESCAV., CARGA E TRANSP. 2ª CATEG. C/ CARREGADEIRA P/ PEQUENOS MOVIMENTOS DE TERRA - (DT: 1.201 A 1.400M)</t>
    </r>
  </si>
  <si>
    <r>
      <rPr>
        <sz val="9"/>
        <rFont val="Arial"/>
        <family val="2"/>
      </rPr>
      <t>ESCAV., CARGA E TRANSP. 2ª CATEG. C/ CARREGADEIRA P/ PEQUENOS MOVIMENTOS DE TERRA - (DT: 1.401 A 1.600M)</t>
    </r>
  </si>
  <si>
    <r>
      <rPr>
        <sz val="9"/>
        <rFont val="Arial"/>
        <family val="2"/>
      </rPr>
      <t>ESCAV., CARGA E TRANSP. 2ª CATEG. C/ CARREGADEIRA P/ PEQUENOS MOVIMENTOS DE TERRA - (DT: 1.601 A 1.800M)</t>
    </r>
  </si>
  <si>
    <r>
      <rPr>
        <sz val="9"/>
        <rFont val="Arial"/>
        <family val="2"/>
      </rPr>
      <t>ESCAV., CARGA E TRANSP. 2ª CATEG. C/ CARREGADEIRA P/ PEQUENOS MOVIMENTOS DE TERRA - (DT: 1.801 A 2.000M)</t>
    </r>
  </si>
  <si>
    <r>
      <rPr>
        <sz val="9"/>
        <rFont val="Arial"/>
        <family val="2"/>
      </rPr>
      <t>ESCAV., CARGA E TRANSP. 2ª CATEG. C/ CARREGADEIRA P/ PEQUENOS MOVIMENTOS DE TERRA - (DT: 2.001 A 3.000M)</t>
    </r>
  </si>
  <si>
    <r>
      <rPr>
        <sz val="9"/>
        <rFont val="Arial"/>
        <family val="2"/>
      </rPr>
      <t>ESCAV., CARGA E TRANSP. 2ª CATEG. C/ CARREGADEIRA P/ PEQUENOS MOVIMENTOS DE TERRA - (DT: 3.001 A 5.000M)</t>
    </r>
  </si>
  <si>
    <r>
      <rPr>
        <sz val="9"/>
        <rFont val="Arial"/>
        <family val="2"/>
      </rPr>
      <t>ESCAV., CARGA E TRANSP. 2ª CATEG. C/ CARREGADEIRA P/ PEQUENOS MOVIMENTOS DE TERRA - (DT: 5.001 A 10.000M)</t>
    </r>
  </si>
  <si>
    <r>
      <rPr>
        <sz val="9"/>
        <rFont val="Arial"/>
        <family val="2"/>
      </rPr>
      <t>ESCAV., CARGA E TRANSP. 3ª CATEG. C/ CARREGADEIRA - (DT: 51 A 200M)</t>
    </r>
  </si>
  <si>
    <r>
      <rPr>
        <sz val="9"/>
        <rFont val="Arial"/>
        <family val="2"/>
      </rPr>
      <t>ESCAV., CARGA E TRANSP. 3ª CATEG. C/ CARREGADEIRA - (DT: 201 A 400M)</t>
    </r>
  </si>
  <si>
    <r>
      <rPr>
        <sz val="9"/>
        <rFont val="Arial"/>
        <family val="2"/>
      </rPr>
      <t>ESCAV., CARGA E TRANSP. 3ª CATEG. C/ CARREGADEIRA - (DT: 401 A 600M)</t>
    </r>
  </si>
  <si>
    <r>
      <rPr>
        <sz val="9"/>
        <rFont val="Arial"/>
        <family val="2"/>
      </rPr>
      <t>ESCAV., CARGA E TRANSP. 3ª CATEG. C/ CARREGADEIRA - (DT: 601 A 800M)</t>
    </r>
  </si>
  <si>
    <r>
      <rPr>
        <sz val="9"/>
        <rFont val="Arial"/>
        <family val="2"/>
      </rPr>
      <t>ESCAV., CARGA E TRANSP. 3ª CATEG. C/ CARREGADEIRA - (DT: 801 A 1.000M)</t>
    </r>
  </si>
  <si>
    <r>
      <rPr>
        <sz val="9"/>
        <rFont val="Arial"/>
        <family val="2"/>
      </rPr>
      <t>ESCAV., CARGA E TRANSP. 3ª CATEG. C/ CARREGADEIRA - (DT: 1.001 A 1.200M)</t>
    </r>
  </si>
  <si>
    <r>
      <rPr>
        <sz val="9"/>
        <rFont val="Arial"/>
        <family val="2"/>
      </rPr>
      <t>ESCAV., CARGA E TRANSP. 3ª CATEG. C/ CARREGADEIRA - (DT: 1.201 A 1.400M)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</si>
  <si>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2 de 11</t>
    </r>
  </si>
  <si>
    <r>
      <rPr>
        <sz val="9"/>
        <rFont val="Arial"/>
        <family val="2"/>
      </rPr>
      <t>ESCAV., CARGA E TRANSP. 3ª CATEG. C/ CARREGADEIRA - (DT: 1.401 A 1.600M)</t>
    </r>
  </si>
  <si>
    <r>
      <rPr>
        <sz val="9"/>
        <rFont val="Arial"/>
        <family val="2"/>
      </rPr>
      <t>ESCAV., CARGA E TRANSP. 3ª CATEG. C/ CARREGADEIRA - (DT: 1.601 A 1.800M)</t>
    </r>
  </si>
  <si>
    <r>
      <rPr>
        <sz val="9"/>
        <rFont val="Arial"/>
        <family val="2"/>
      </rPr>
      <t>ESCAV., CARGA E TRANSP. 3ª CATEG. C/ CARREGADEIRA - (DT: 1.801 A 2.000M)</t>
    </r>
  </si>
  <si>
    <r>
      <rPr>
        <sz val="9"/>
        <rFont val="Arial"/>
        <family val="2"/>
      </rPr>
      <t>ESCAVAÇÃO, CARGA E TRANSPORTE DE SOLO MOLE - C/ ESCAVADEIRA - (DT: 000 A 200M)</t>
    </r>
  </si>
  <si>
    <r>
      <rPr>
        <sz val="9"/>
        <rFont val="Arial"/>
        <family val="2"/>
      </rPr>
      <t>ESCAVAÇÃO, CARGA E TRANSPORTE DE SOLO MOLE - C/ ESCAVADEIRA - (DT: 201 A 400M)</t>
    </r>
  </si>
  <si>
    <r>
      <rPr>
        <sz val="9"/>
        <rFont val="Arial"/>
        <family val="2"/>
      </rPr>
      <t>ESCAVAÇÃO, CARGA E TRANSPORTE DE SOLO MOLE - C/ ESCAVADEIRA - (DT: 401 A 600M)</t>
    </r>
  </si>
  <si>
    <r>
      <rPr>
        <sz val="9"/>
        <rFont val="Arial"/>
        <family val="2"/>
      </rPr>
      <t>ESCAVAÇÃO, CARGA E TRANSPORTE DE SOLO MOLE - C/ ESCAVADEIRA - (DT: 601 A 800M)</t>
    </r>
  </si>
  <si>
    <r>
      <rPr>
        <sz val="9"/>
        <rFont val="Arial"/>
        <family val="2"/>
      </rPr>
      <t xml:space="preserve">ESCAVAÇÃO, CARGA E TRANSPORTE DE SOLO MOLE - C/ ESCAVADEIRA - (DT: 801 A 1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</si>
  <si>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 E CARGA 1ª CATEG. - SEM TRANSPORTE</t>
    </r>
  </si>
  <si>
    <r>
      <rPr>
        <sz val="9"/>
        <rFont val="Arial"/>
        <family val="2"/>
      </rPr>
      <t>ESCAV. E CARGA 2ª CATEG. - SEM TRANSPORTE</t>
    </r>
  </si>
  <si>
    <r>
      <rPr>
        <sz val="9"/>
        <rFont val="Arial"/>
        <family val="2"/>
      </rPr>
      <t>ESCAV. E CARGA 3ª CATEG. - SEM TRANSPORTE</t>
    </r>
  </si>
  <si>
    <r>
      <rPr>
        <sz val="9"/>
        <rFont val="Arial"/>
        <family val="2"/>
      </rPr>
      <t>TRANSPORTE LOCAL SOLO MOLE C/ BASCULANTE 6M³ - DMT&gt;1,0KM</t>
    </r>
  </si>
  <si>
    <r>
      <rPr>
        <sz val="9"/>
        <rFont val="Arial"/>
        <family val="2"/>
      </rPr>
      <t>TRANSPORTE LOCAL MAT. 3ª CATEG. C/ BASCULANTE 10M³ - DMT&gt;2,0KM</t>
    </r>
  </si>
  <si>
    <r>
      <rPr>
        <sz val="9"/>
        <rFont val="Arial"/>
        <family val="2"/>
      </rPr>
      <t>TRANSPORTE LOCAL MAT. 1ª CATEG. C/ BASCULANTE 10M³ - DMT&gt;10,0KM</t>
    </r>
  </si>
  <si>
    <r>
      <rPr>
        <sz val="9"/>
        <rFont val="Arial"/>
        <family val="2"/>
      </rPr>
      <t>TRANSPORTE LOCAL MAT. 2ª CATEG. C/ BASCULANTE 10M³ - DMT&gt;10,0KM</t>
    </r>
  </si>
  <si>
    <r>
      <rPr>
        <sz val="9"/>
        <rFont val="Arial"/>
        <family val="2"/>
      </rPr>
      <t>COMPACTAÇÃO A 95% DO PROCTOR NORMAL</t>
    </r>
  </si>
  <si>
    <r>
      <rPr>
        <sz val="9"/>
        <rFont val="Arial"/>
        <family val="2"/>
      </rPr>
      <t>COMPACTAÇÃO A 100% DO PROCTOR NORMAL</t>
    </r>
  </si>
  <si>
    <r>
      <rPr>
        <sz val="9"/>
        <rFont val="Arial"/>
        <family val="2"/>
      </rPr>
      <t>COMPACTAÇÃO MANUAL</t>
    </r>
  </si>
  <si>
    <r>
      <rPr>
        <sz val="9"/>
        <rFont val="Arial"/>
        <family val="2"/>
      </rPr>
      <t>ACABAMENTO E RECOMPOSIÇÃO DE EMPRESTIMO</t>
    </r>
  </si>
  <si>
    <r>
      <rPr>
        <sz val="9"/>
        <rFont val="Arial"/>
        <family val="2"/>
      </rPr>
      <t>REVESTIMENTO PRIMÁRIO - ESPALHAMENTO</t>
    </r>
  </si>
  <si>
    <r>
      <rPr>
        <sz val="9"/>
        <rFont val="Arial"/>
        <family val="2"/>
      </rPr>
      <t>ESTABILIZAÇÃO DE SOLO COM BAIXA CAPACIDADE DE SUPORTE COM RACHÃO</t>
    </r>
  </si>
  <si>
    <r>
      <rPr>
        <sz val="9"/>
        <rFont val="Arial"/>
        <family val="2"/>
      </rPr>
      <t>ESPALHAMENTO DE MATERIAL EM BOTA-FORA</t>
    </r>
  </si>
  <si>
    <r>
      <rPr>
        <b/>
        <sz val="9"/>
        <rFont val="Arial"/>
        <family val="2"/>
      </rPr>
      <t>PAVIMENTAÇÃO</t>
    </r>
  </si>
  <si>
    <r>
      <rPr>
        <sz val="9"/>
        <rFont val="Arial"/>
        <family val="2"/>
      </rPr>
      <t>ACABAMENTO E RECOMPOSIÇÃO DE JAZIDA</t>
    </r>
  </si>
  <si>
    <r>
      <rPr>
        <sz val="9"/>
        <rFont val="Arial"/>
        <family val="2"/>
      </rPr>
      <t>REGULARIZAÇÃO E COMPACTAÇÃO DO SUB-LEITO</t>
    </r>
  </si>
  <si>
    <r>
      <rPr>
        <sz val="9"/>
        <rFont val="Arial"/>
        <family val="2"/>
      </rPr>
      <t>ESCAVAÇÃO E CARGA DE MATERIAL DE JAZIDA</t>
    </r>
  </si>
  <si>
    <r>
      <rPr>
        <sz val="9"/>
        <rFont val="Arial"/>
        <family val="2"/>
      </rPr>
      <t>TRANSPORTE DE MATERIAL DE JAZIDA (CASCALHO)</t>
    </r>
  </si>
  <si>
    <r>
      <rPr>
        <sz val="9"/>
        <rFont val="Arial"/>
        <family val="2"/>
      </rPr>
      <t>TRANSPORTE DA MISTURA</t>
    </r>
  </si>
  <si>
    <r>
      <rPr>
        <sz val="9"/>
        <rFont val="Arial"/>
        <family val="2"/>
      </rPr>
      <t xml:space="preserve">ESTABILIZAÇÃO GRANULOMÉTRICA SEM MISTURA - REF.PROCTOR: 26 GOLPES (100
</t>
    </r>
    <r>
      <rPr>
        <sz val="9"/>
        <rFont val="Arial"/>
        <family val="2"/>
      </rPr>
      <t>% P.I.)</t>
    </r>
  </si>
  <si>
    <r>
      <rPr>
        <sz val="9"/>
        <rFont val="Arial"/>
        <family val="2"/>
      </rPr>
      <t xml:space="preserve">ESTABILIZAÇÃO GRANULOMÉTRICA SEM MISTURA - REF.PROCTOR: 39 GOLPES (100
</t>
    </r>
    <r>
      <rPr>
        <sz val="9"/>
        <rFont val="Arial"/>
        <family val="2"/>
      </rPr>
      <t>% P.IM.)</t>
    </r>
  </si>
  <si>
    <r>
      <rPr>
        <sz val="9"/>
        <rFont val="Arial"/>
        <family val="2"/>
      </rPr>
      <t xml:space="preserve">ESTABILIZAÇÃO GRANULOMÉTRICA SEM MISTURA - REF.PROCTOR: 55 GOLPES (100
</t>
    </r>
    <r>
      <rPr>
        <sz val="9"/>
        <rFont val="Arial"/>
        <family val="2"/>
      </rPr>
      <t>% P.M.)</t>
    </r>
  </si>
  <si>
    <r>
      <rPr>
        <sz val="9"/>
        <rFont val="Arial"/>
        <family val="2"/>
      </rPr>
      <t>ESTABILIZAÇÃO SOLO-CIMENTO 2% PESO - PISTA</t>
    </r>
  </si>
  <si>
    <r>
      <rPr>
        <sz val="9"/>
        <rFont val="Arial"/>
        <family val="2"/>
      </rPr>
      <t>ESTABILIZAÇÃO SOLO-CIMENTO 6% PESO - USINA</t>
    </r>
  </si>
  <si>
    <r>
      <rPr>
        <sz val="9"/>
        <rFont val="Arial"/>
        <family val="2"/>
      </rPr>
      <t>ESTABILIZAÇÃO SOLO-CIMENTO 4% PESO - PISTA</t>
    </r>
  </si>
  <si>
    <r>
      <rPr>
        <sz val="9"/>
        <rFont val="Arial"/>
        <family val="2"/>
      </rPr>
      <t>ESTABILIZAÇÃO SOLO-CIMENTO 3% PESO - PISTA</t>
    </r>
  </si>
  <si>
    <r>
      <rPr>
        <sz val="9"/>
        <rFont val="Arial"/>
        <family val="2"/>
      </rPr>
      <t>IMPRIMAÇÃO</t>
    </r>
  </si>
  <si>
    <r>
      <rPr>
        <sz val="9"/>
        <rFont val="Arial"/>
        <family val="2"/>
      </rPr>
      <t>PINTURA DE LIGAÇÃO</t>
    </r>
  </si>
  <si>
    <r>
      <rPr>
        <sz val="9"/>
        <rFont val="Arial"/>
        <family val="2"/>
      </rPr>
      <t>ESCARIFICAÇÃO DE PAVIMENTO ASFÁLTICO</t>
    </r>
  </si>
  <si>
    <r>
      <rPr>
        <sz val="9"/>
        <rFont val="Arial"/>
        <family val="2"/>
      </rPr>
      <t>REMOÇÃO E CARGA DE PAV. ASFÁLTICA ( EXCETO TRANSPORTE)</t>
    </r>
  </si>
  <si>
    <r>
      <rPr>
        <sz val="9"/>
        <rFont val="Arial"/>
        <family val="2"/>
      </rPr>
      <t>TRANSPORTE DE PAVIMENTO REMOVIDO</t>
    </r>
  </si>
  <si>
    <r>
      <rPr>
        <sz val="9"/>
        <rFont val="Arial"/>
        <family val="2"/>
      </rPr>
      <t>TRANSPORTE LOCAL DE MATERIAL BETUMINOSO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</si>
  <si>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</si>
  <si>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LOCAL DE MASSA ASFÁLTICA</t>
    </r>
  </si>
  <si>
    <r>
      <rPr>
        <sz val="9"/>
        <rFont val="Arial"/>
        <family val="2"/>
      </rPr>
      <t>TRANSPORTE LOCAL DE AGREGADOS</t>
    </r>
  </si>
  <si>
    <r>
      <rPr>
        <sz val="9"/>
        <rFont val="Arial"/>
        <family val="2"/>
      </rPr>
      <t>TRANSPORTE LOCAL DE CIMENTO / CAL / FILLER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</si>
  <si>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</si>
  <si>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COMERCIAL DE CIMENTO / CAL / FILLER</t>
    </r>
  </si>
  <si>
    <r>
      <rPr>
        <sz val="9"/>
        <rFont val="Arial"/>
        <family val="2"/>
      </rPr>
      <t>TRANSPORTE COMERCIAL DE AGREGADOS</t>
    </r>
  </si>
  <si>
    <r>
      <rPr>
        <sz val="9"/>
        <rFont val="Arial"/>
        <family val="2"/>
      </rPr>
      <t>TRANSPORTE COMERCIAL DE MASSA</t>
    </r>
  </si>
  <si>
    <r>
      <rPr>
        <sz val="9"/>
        <rFont val="Arial"/>
        <family val="2"/>
      </rPr>
      <t>FRESAGEM DESCONTÍNUA À FRIO</t>
    </r>
  </si>
  <si>
    <r>
      <rPr>
        <sz val="9"/>
        <rFont val="Arial"/>
        <family val="2"/>
      </rPr>
      <t>FRESAGEM CONTÍNUA Á FRIO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</si>
  <si>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3 de 11</t>
    </r>
  </si>
  <si>
    <r>
      <rPr>
        <sz val="9"/>
        <rFont val="Arial"/>
        <family val="2"/>
      </rPr>
      <t>TRANSPORTE COMERCIAL DE MATERIAL BETUMINOSO</t>
    </r>
  </si>
  <si>
    <r>
      <rPr>
        <sz val="9"/>
        <rFont val="Arial"/>
        <family val="2"/>
      </rPr>
      <t>ESTABILIZAÇÃO SOLO AREIA 20% PESO - USINA (AC)</t>
    </r>
  </si>
  <si>
    <r>
      <rPr>
        <sz val="9"/>
        <rFont val="Arial"/>
        <family val="2"/>
      </rPr>
      <t>CONCRETO BETUMINOSO USINADO À QUENTE - CBUQ - FAIXA C</t>
    </r>
  </si>
  <si>
    <r>
      <rPr>
        <sz val="9"/>
        <rFont val="Arial"/>
        <family val="2"/>
      </rPr>
      <t>LAMA ASFÁLTICA FINA</t>
    </r>
  </si>
  <si>
    <r>
      <rPr>
        <sz val="9"/>
        <rFont val="Arial"/>
        <family val="2"/>
      </rPr>
      <t>LAMA ASFÁLTICA GROSSA</t>
    </r>
  </si>
  <si>
    <r>
      <rPr>
        <sz val="9"/>
        <rFont val="Arial"/>
        <family val="2"/>
      </rPr>
      <t>LAMA ASFÁLTICA FINA COM POLIMERO (AC/BC)</t>
    </r>
  </si>
  <si>
    <r>
      <rPr>
        <sz val="9"/>
        <rFont val="Arial"/>
        <family val="2"/>
      </rPr>
      <t>ESTABILIZAÇÃO SOLO BRITA 50% PESO - USINA (BC)</t>
    </r>
  </si>
  <si>
    <r>
      <rPr>
        <sz val="9"/>
        <rFont val="Arial"/>
        <family val="2"/>
      </rPr>
      <t>ESTABILIZAÇÃO BRITA GRADUADA - USINA</t>
    </r>
  </si>
  <si>
    <r>
      <rPr>
        <sz val="9"/>
        <rFont val="Arial"/>
        <family val="2"/>
      </rPr>
      <t>TRATAMENTO SUPERFICIAL SIMPLES - TSS (BC)</t>
    </r>
  </si>
  <si>
    <r>
      <rPr>
        <sz val="9"/>
        <rFont val="Arial"/>
        <family val="2"/>
      </rPr>
      <t>TRATAMENTO SUPERFICIAL DUPLO - TSD (BC)</t>
    </r>
  </si>
  <si>
    <r>
      <rPr>
        <sz val="9"/>
        <rFont val="Arial"/>
        <family val="2"/>
      </rPr>
      <t>MICRORREVESTIMENTO À FRIO - 0,8cm C/ COMPACTAÇÃO (BC)</t>
    </r>
  </si>
  <si>
    <r>
      <rPr>
        <sz val="9"/>
        <rFont val="Arial"/>
        <family val="2"/>
      </rPr>
      <t>MICRORREVESTIMENTO À FRIO - 0,8cm S/ COMPACTAÇÃO (BC)</t>
    </r>
  </si>
  <si>
    <r>
      <rPr>
        <sz val="9"/>
        <rFont val="Arial"/>
        <family val="2"/>
      </rPr>
      <t>MICRORREVESTIMENTO À FRIO - 1,0cm C/ COMPACTAÇÃO (BC)</t>
    </r>
  </si>
  <si>
    <r>
      <rPr>
        <sz val="9"/>
        <rFont val="Arial"/>
        <family val="2"/>
      </rPr>
      <t>MICRORREVESTIMENTO À FRIO - 1,0cm S/ COMPACTAÇÃO (BC)</t>
    </r>
  </si>
  <si>
    <r>
      <rPr>
        <sz val="9"/>
        <rFont val="Arial"/>
        <family val="2"/>
      </rPr>
      <t>PRÉ-MISTURADO A FRIO - PMF</t>
    </r>
  </si>
  <si>
    <r>
      <rPr>
        <sz val="9"/>
        <rFont val="Arial"/>
        <family val="2"/>
      </rPr>
      <t>CAPA SELANTE COM PÓ DE PEDRA</t>
    </r>
  </si>
  <si>
    <r>
      <rPr>
        <sz val="9"/>
        <rFont val="Arial"/>
        <family val="2"/>
      </rPr>
      <t>ESTABILIZAÇÃO BRITA GRADUADA TRATADA COM CIMENTO (BGTC) - USINA</t>
    </r>
  </si>
  <si>
    <r>
      <rPr>
        <sz val="9"/>
        <rFont val="Arial"/>
        <family val="2"/>
      </rPr>
      <t>CONCRETO BETUMINOSO USINADO À QUENTE - CBUQ - FAIXA B</t>
    </r>
  </si>
  <si>
    <r>
      <rPr>
        <sz val="9"/>
        <rFont val="Arial"/>
        <family val="2"/>
      </rPr>
      <t>PENEIRAMENTO</t>
    </r>
  </si>
  <si>
    <r>
      <rPr>
        <sz val="9"/>
        <rFont val="Arial"/>
        <family val="2"/>
      </rPr>
      <t>RECICLAGEM DE BASE SEM MISTURA C/ INCORPORAÇÃO DO PAVIMENTO</t>
    </r>
  </si>
  <si>
    <r>
      <rPr>
        <sz val="9"/>
        <rFont val="Arial"/>
        <family val="2"/>
      </rPr>
      <t>RECICLAGEM DE BASE COM 3% DE CIMENTO EM PESO</t>
    </r>
  </si>
  <si>
    <r>
      <rPr>
        <sz val="9"/>
        <rFont val="Arial"/>
        <family val="2"/>
      </rPr>
      <t>RECICLAGEM DE BASE COM 25% DE BRITA EM PESO (BC)</t>
    </r>
  </si>
  <si>
    <r>
      <rPr>
        <sz val="9"/>
        <rFont val="Arial"/>
        <family val="2"/>
      </rPr>
      <t>RECICLAGEM DE BASE COM 20% DE BRITA E 2% DE CIMENTO EM PESO (BC)</t>
    </r>
  </si>
  <si>
    <r>
      <rPr>
        <sz val="9"/>
        <rFont val="Arial"/>
        <family val="2"/>
      </rPr>
      <t>USINAGEM DE CONCRETO BETUMINOSO USINADO À QUENTE - CBUQ - FAIXA B</t>
    </r>
  </si>
  <si>
    <r>
      <rPr>
        <b/>
        <sz val="9"/>
        <rFont val="Arial"/>
        <family val="2"/>
      </rPr>
      <t>DRENAGEM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</si>
  <si>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</si>
  <si>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VALETA MEC. DE PROTEÇÃO P/ CORTE E ATERRO (LEIRAMENTO POR MOTONIVELADORA)</t>
    </r>
  </si>
  <si>
    <r>
      <rPr>
        <sz val="9"/>
        <rFont val="Arial"/>
        <family val="2"/>
      </rPr>
      <t>VALETA DE PROTEÇÃO DE CORTE - VPCG 160-30</t>
    </r>
  </si>
  <si>
    <r>
      <rPr>
        <sz val="9"/>
        <rFont val="Arial"/>
        <family val="2"/>
      </rPr>
      <t>VALETA DE PROTEÇÃO DE CORTE - VPCG 120-30</t>
    </r>
  </si>
  <si>
    <r>
      <rPr>
        <sz val="9"/>
        <rFont val="Arial"/>
        <family val="2"/>
      </rPr>
      <t>SOLO LOCAL / SELO DE ARGILA APILOADO</t>
    </r>
  </si>
  <si>
    <r>
      <rPr>
        <sz val="9"/>
        <rFont val="Arial"/>
        <family val="2"/>
      </rPr>
      <t>APILOAMENTO MANUAL</t>
    </r>
  </si>
  <si>
    <r>
      <rPr>
        <sz val="9"/>
        <rFont val="Arial"/>
        <family val="2"/>
      </rPr>
      <t>LASTRO DE BRITA</t>
    </r>
  </si>
  <si>
    <r>
      <rPr>
        <sz val="9"/>
        <rFont val="Arial"/>
        <family val="2"/>
      </rPr>
      <t>CORTA-RIO</t>
    </r>
  </si>
  <si>
    <r>
      <rPr>
        <sz val="9"/>
        <rFont val="Arial"/>
        <family val="2"/>
      </rPr>
      <t>VALETA DE PROTEÇÃO DE ATERRO - VPAG 160-30</t>
    </r>
  </si>
  <si>
    <r>
      <rPr>
        <sz val="9"/>
        <rFont val="Arial"/>
        <family val="2"/>
      </rPr>
      <t>VALETA DE PROTEÇÃO DE ATERRO - VPAG 120-30</t>
    </r>
  </si>
  <si>
    <r>
      <rPr>
        <sz val="9"/>
        <rFont val="Arial"/>
        <family val="2"/>
      </rPr>
      <t>COLCHÃO DRENANTE COM AREIA</t>
    </r>
  </si>
  <si>
    <r>
      <rPr>
        <sz val="9"/>
        <rFont val="Arial"/>
        <family val="2"/>
      </rPr>
      <t>COLCHÃO DRENANTE COM BRITA</t>
    </r>
  </si>
  <si>
    <r>
      <rPr>
        <sz val="9"/>
        <rFont val="Arial"/>
        <family val="2"/>
      </rPr>
      <t>DRENO PROFUNDO, CORTE EM SOLO PVC - DPS01 (EXCETO ESCAVAÇÃO) (AC)</t>
    </r>
  </si>
  <si>
    <r>
      <rPr>
        <sz val="9"/>
        <rFont val="Arial"/>
        <family val="2"/>
      </rPr>
      <t>DRENO PROFUNDO, CORTE EM SOLO PVC - DPS02 (EXCETO ESCAVAÇÃO) (AC)</t>
    </r>
  </si>
  <si>
    <r>
      <rPr>
        <sz val="9"/>
        <rFont val="Arial"/>
        <family val="2"/>
      </rPr>
      <t>DRENO PROFUNDO, CORTE EM SOLO PEAD - DPS11 (ANTIGO DPS03) (EXCETO ESCAVAÇÃO) (AC/BC)</t>
    </r>
  </si>
  <si>
    <r>
      <rPr>
        <sz val="9"/>
        <rFont val="Arial"/>
        <family val="2"/>
      </rPr>
      <t>DRENO PROFUNDO, CORTE EM SOLO PEAD - DPS12 (ANTIGO DPS04) (EXCETO ESCAVAÇÃO) (AC/BC)</t>
    </r>
  </si>
  <si>
    <r>
      <rPr>
        <sz val="9"/>
        <rFont val="Arial"/>
        <family val="2"/>
      </rPr>
      <t>DRENO CEGO, CORTE EM SOLO - DPS05 (EXCETO ESCAVAÇÃO) (BC)</t>
    </r>
  </si>
  <si>
    <r>
      <rPr>
        <sz val="9"/>
        <rFont val="Arial"/>
        <family val="2"/>
      </rPr>
      <t>DRENO CEGO, CORTE EM SOLO - DPS06 (EXCETO ESCAVAÇÃO) (BC)</t>
    </r>
  </si>
  <si>
    <r>
      <rPr>
        <sz val="9"/>
        <rFont val="Arial"/>
        <family val="2"/>
      </rPr>
      <t>DRENO PROFUNDO, CORTE EM SOLO PEAD - DPS13 (ANTIGO DPS07) (EXCETO ESCAVAÇÃO) (BC)</t>
    </r>
  </si>
  <si>
    <r>
      <rPr>
        <sz val="9"/>
        <rFont val="Arial"/>
        <family val="2"/>
      </rPr>
      <t>DRENO PROFUNDO, CORTE EM SOLO PEAD - DPS14 (ANTIGO DPS08) (EXCETO ESCAVAÇÃO) (BC)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</si>
  <si>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4 de 11</t>
    </r>
  </si>
  <si>
    <r>
      <rPr>
        <sz val="9"/>
        <rFont val="Arial"/>
        <family val="2"/>
      </rPr>
      <t>DRENO PROFUNDO, CORTE EM ROCHA PEAD - DPR01 (EXCETO ESCAVAÇÃO) (BC)</t>
    </r>
  </si>
  <si>
    <r>
      <rPr>
        <sz val="9"/>
        <rFont val="Arial"/>
        <family val="2"/>
      </rPr>
      <t>DRENO PROFUNDO, CORTE EM ROCHA PEAD - DPR02 (EXCETO ESCAVAÇÃO) (BC)</t>
    </r>
  </si>
  <si>
    <r>
      <rPr>
        <sz val="9"/>
        <rFont val="Arial"/>
        <family val="2"/>
      </rPr>
      <t>DRENO CEGO, CORTE EM ROCHA - DPR03 (EXCETO ESCAVAÇÃO) (BC)</t>
    </r>
  </si>
  <si>
    <r>
      <rPr>
        <sz val="9"/>
        <rFont val="Arial"/>
        <family val="2"/>
      </rPr>
      <t>DRENO CEGO, CORTE EM ROCHA - DPR04 (EXCETO ESCAVAÇÃO) (BC)</t>
    </r>
  </si>
  <si>
    <r>
      <rPr>
        <sz val="9"/>
        <rFont val="Arial"/>
        <family val="2"/>
      </rPr>
      <t>DRENO PROFUNDO, CORTE EM ROCHA PEAD - DPR05 (EXCETO ESCAVAÇÃO) (AC)</t>
    </r>
  </si>
  <si>
    <r>
      <rPr>
        <sz val="9"/>
        <rFont val="Arial"/>
        <family val="2"/>
      </rPr>
      <t>MEIO FIO COM SARJETA - MFC01</t>
    </r>
  </si>
  <si>
    <r>
      <rPr>
        <sz val="9"/>
        <rFont val="Arial"/>
        <family val="2"/>
      </rPr>
      <t>MEIO FIO COM SARJETA - MFC02</t>
    </r>
  </si>
  <si>
    <r>
      <rPr>
        <sz val="9"/>
        <rFont val="Arial"/>
        <family val="2"/>
      </rPr>
      <t>MEIO FIO COM SARJETA - MFC03</t>
    </r>
  </si>
  <si>
    <r>
      <rPr>
        <sz val="9"/>
        <rFont val="Arial"/>
        <family val="2"/>
      </rPr>
      <t>MEIO FIO COM SARJETA - MFC04</t>
    </r>
  </si>
  <si>
    <r>
      <rPr>
        <sz val="9"/>
        <rFont val="Arial"/>
        <family val="2"/>
      </rPr>
      <t>MEIO FIO SEM SARJETA - MFC05</t>
    </r>
  </si>
  <si>
    <r>
      <rPr>
        <sz val="9"/>
        <rFont val="Arial"/>
        <family val="2"/>
      </rPr>
      <t>MEIO FIO SEM SARJETA - MFC06</t>
    </r>
  </si>
  <si>
    <r>
      <rPr>
        <sz val="9"/>
        <rFont val="Arial"/>
        <family val="2"/>
      </rPr>
      <t>MEIO FIO SEM SARJETA - MFC07</t>
    </r>
  </si>
  <si>
    <r>
      <rPr>
        <sz val="9"/>
        <rFont val="Arial"/>
        <family val="2"/>
      </rPr>
      <t>MEIO FIO SEM SARJETA - MFC08</t>
    </r>
  </si>
  <si>
    <r>
      <rPr>
        <sz val="9"/>
        <rFont val="Arial"/>
        <family val="2"/>
      </rPr>
      <t>VALETA DE PROTEÇÃO DE CORTE - VPCC 160-30</t>
    </r>
  </si>
  <si>
    <r>
      <rPr>
        <sz val="9"/>
        <rFont val="Arial"/>
        <family val="2"/>
      </rPr>
      <t>VALETA DE PROTEÇÃO DE CORTE - VPCC 120-30</t>
    </r>
  </si>
  <si>
    <r>
      <rPr>
        <sz val="9"/>
        <rFont val="Arial"/>
        <family val="2"/>
      </rPr>
      <t>VALETA DE PROTEÇÃO DE ATERRO - VPAC 160-30</t>
    </r>
  </si>
  <si>
    <r>
      <rPr>
        <sz val="9"/>
        <rFont val="Arial"/>
        <family val="2"/>
      </rPr>
      <t>VALETA DE PROTEÇÃO DE ATERRO - VPAC 120-30</t>
    </r>
  </si>
  <si>
    <r>
      <rPr>
        <sz val="9"/>
        <rFont val="Arial"/>
        <family val="2"/>
      </rPr>
      <t>CAIXA COLETORA EM CONCRETO TUBO D=0,60M EXCETO ESCAVAÇÃO (AC/BC)</t>
    </r>
  </si>
  <si>
    <r>
      <rPr>
        <sz val="9"/>
        <rFont val="Arial"/>
        <family val="2"/>
      </rPr>
      <t>CAIXA COLETORA EM CONCRETO TUBO D=0,80M EXCETO ESCAVAÇÃO (AC/BC)</t>
    </r>
  </si>
  <si>
    <r>
      <rPr>
        <sz val="9"/>
        <rFont val="Arial"/>
        <family val="2"/>
      </rPr>
      <t>CAIXA COLETORA EM CONCRETO TUBO D=1,00M EXCETO ESCAVAÇÃO (AC/BC)</t>
    </r>
  </si>
  <si>
    <r>
      <rPr>
        <sz val="9"/>
        <rFont val="Arial"/>
        <family val="2"/>
      </rPr>
      <t>DISSIPADOR DE ENERGIA - DED 01 (AC/BC)</t>
    </r>
  </si>
  <si>
    <r>
      <rPr>
        <sz val="9"/>
        <rFont val="Arial"/>
        <family val="2"/>
      </rPr>
      <t>DISSIPADOR DE ENERGIA - DES 01 (AC/BC)</t>
    </r>
  </si>
  <si>
    <r>
      <rPr>
        <sz val="9"/>
        <rFont val="Arial"/>
        <family val="2"/>
      </rPr>
      <t>DISSIPADOR DE ENERGIA - DES 02 (AC/BC)</t>
    </r>
  </si>
  <si>
    <r>
      <rPr>
        <sz val="9"/>
        <rFont val="Arial"/>
        <family val="2"/>
      </rPr>
      <t>DISSIPADOR DE ENERGIA - DES 03 (AC/BC)</t>
    </r>
  </si>
  <si>
    <r>
      <rPr>
        <sz val="9"/>
        <rFont val="Arial"/>
        <family val="2"/>
      </rPr>
      <t>DISSIPADOR DE ENERGIA - DES 04 (AC/BC)</t>
    </r>
  </si>
  <si>
    <r>
      <rPr>
        <sz val="9"/>
        <rFont val="Arial"/>
        <family val="2"/>
      </rPr>
      <t>DISSIPADOR DE ENERGIA - DEB 01 (AC/BC)</t>
    </r>
  </si>
  <si>
    <r>
      <rPr>
        <sz val="9"/>
        <rFont val="Arial"/>
        <family val="2"/>
      </rPr>
      <t>DISSIPADOR DE ENERGIA - DEB 02 (AC/BC)</t>
    </r>
  </si>
  <si>
    <r>
      <rPr>
        <sz val="9"/>
        <rFont val="Arial"/>
        <family val="2"/>
      </rPr>
      <t>DISSIPADOR DE ENERGIA - DEB 03 (AC/BC)</t>
    </r>
  </si>
  <si>
    <r>
      <rPr>
        <sz val="9"/>
        <rFont val="Arial"/>
        <family val="2"/>
      </rPr>
      <t>DISSIPADOR DE ENERGIA - DEB 04 (AC/BC)</t>
    </r>
  </si>
  <si>
    <r>
      <rPr>
        <sz val="9"/>
        <rFont val="Arial"/>
        <family val="2"/>
      </rPr>
      <t>DISSIPADOR DE ENERGIA - DEB 05 (AC/BC)</t>
    </r>
  </si>
  <si>
    <r>
      <rPr>
        <sz val="9"/>
        <rFont val="Arial"/>
        <family val="2"/>
      </rPr>
      <t>DISSIPADOR DE ENERGIA - DEB 06 (AC/BC)</t>
    </r>
  </si>
  <si>
    <r>
      <rPr>
        <sz val="9"/>
        <rFont val="Arial"/>
        <family val="2"/>
      </rPr>
      <t>DISSIPADOR DE ENERGIA - DEB 07 (AC/BC)</t>
    </r>
  </si>
  <si>
    <r>
      <rPr>
        <sz val="9"/>
        <rFont val="Arial"/>
        <family val="2"/>
      </rPr>
      <t>DISSIPADOR DE ENERGIA - DEB 08 (AC/BC)</t>
    </r>
  </si>
  <si>
    <r>
      <rPr>
        <sz val="9"/>
        <rFont val="Arial"/>
        <family val="2"/>
      </rPr>
      <t>DISSIPADOR DE ENERGIA - DEB 11 (AC/BC)</t>
    </r>
  </si>
  <si>
    <r>
      <rPr>
        <sz val="9"/>
        <rFont val="Arial"/>
        <family val="2"/>
      </rPr>
      <t>ENTRADA D'ÁGUA - EDA 01 (AC/BC)</t>
    </r>
  </si>
  <si>
    <r>
      <rPr>
        <sz val="9"/>
        <rFont val="Arial"/>
        <family val="2"/>
      </rPr>
      <t>ENTRADA D'ÁGUA - EDA 02 (AC/BC)</t>
    </r>
  </si>
  <si>
    <r>
      <rPr>
        <sz val="9"/>
        <rFont val="Arial"/>
        <family val="2"/>
      </rPr>
      <t>DESCIDA D'ÁGUA DE ATERROS TIPO RÁPIDO - DAR 02 (AC/BC)</t>
    </r>
  </si>
  <si>
    <r>
      <rPr>
        <sz val="9"/>
        <rFont val="Arial"/>
        <family val="2"/>
      </rPr>
      <t>DESCIDA D'ÁGUA DE ATERROS TIPO RÁPIDO - DAR 03 (AC/BC)</t>
    </r>
  </si>
  <si>
    <r>
      <rPr>
        <sz val="9"/>
        <rFont val="Arial"/>
        <family val="2"/>
      </rPr>
      <t>DESCIDA D'ÁGUA DE CORTES EM DEGRAUS - DCD 01 (AC/BC)</t>
    </r>
  </si>
  <si>
    <r>
      <rPr>
        <sz val="9"/>
        <rFont val="Arial"/>
        <family val="2"/>
      </rPr>
      <t>DESCIDA D'ÁGUA DE CORTES EM DEGRAUS - DCD 02 (AC/BC)</t>
    </r>
  </si>
  <si>
    <r>
      <rPr>
        <sz val="9"/>
        <rFont val="Arial"/>
        <family val="2"/>
      </rPr>
      <t>DESCIDA D'ÁGUA DE CORTES EM DEGRAUS - DCD 03 (AC/BC)</t>
    </r>
  </si>
  <si>
    <r>
      <rPr>
        <sz val="9"/>
        <rFont val="Arial"/>
        <family val="2"/>
      </rPr>
      <t>DESCIDA D'ÁGUA DE CORTES EM DEGRAUS - DCD 04 (AC/BC)</t>
    </r>
  </si>
  <si>
    <r>
      <rPr>
        <sz val="9"/>
        <rFont val="Arial"/>
        <family val="2"/>
      </rPr>
      <t>DESCIDA D'ÁGUA DE ATERROS EM DEGRAUS - DAD 01 (AC/BC)</t>
    </r>
  </si>
  <si>
    <r>
      <rPr>
        <sz val="9"/>
        <rFont val="Arial"/>
        <family val="2"/>
      </rPr>
      <t>DESCIDA D'ÁGUA DE ATERROS EM DEGRAUS - DAD 02 (AC/BC)</t>
    </r>
  </si>
  <si>
    <r>
      <rPr>
        <sz val="9"/>
        <rFont val="Arial"/>
        <family val="2"/>
      </rPr>
      <t>DESCIDA D'ÁGUA DE ATERROS EM DEGRAUS - DAD 03 (AC/BC)</t>
    </r>
  </si>
  <si>
    <r>
      <rPr>
        <sz val="9"/>
        <rFont val="Arial"/>
        <family val="2"/>
      </rPr>
      <t>DESCIDA D'ÁGUA DE ATERROS EM DEGRAUS - DAD 04 (AC/BC)</t>
    </r>
  </si>
  <si>
    <r>
      <rPr>
        <sz val="9"/>
        <rFont val="Arial"/>
        <family val="2"/>
      </rPr>
      <t>DESCIDA D'ÁGUA DE ATERROS EM DEGRAUS - DAD 05 (AC/BC)</t>
    </r>
  </si>
  <si>
    <r>
      <rPr>
        <sz val="9"/>
        <rFont val="Arial"/>
        <family val="2"/>
      </rPr>
      <t>DESCIDA D'ÁGUA DE ATERROS EM DEGRAUS - DAD 06 (AC/BC)</t>
    </r>
  </si>
  <si>
    <r>
      <rPr>
        <sz val="9"/>
        <rFont val="Arial"/>
        <family val="2"/>
      </rPr>
      <t>DESCIDA D'ÁGUA DE ATERROS EM DEGRAUS - DAD 07 (AC/BC)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</si>
  <si>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5 de 11</t>
    </r>
  </si>
  <si>
    <r>
      <rPr>
        <sz val="9"/>
        <rFont val="Arial"/>
        <family val="2"/>
      </rPr>
      <t>DESCIDA D'ÁGUA DE ATERROS EM DEGRAUS - DAD 08 (AC/BC)</t>
    </r>
  </si>
  <si>
    <r>
      <rPr>
        <sz val="9"/>
        <rFont val="Arial"/>
        <family val="2"/>
      </rPr>
      <t>DESCIDA D'ÁGUA DE ATERROS EM DEGRAUS - DAD 09 (AC/BC)</t>
    </r>
  </si>
  <si>
    <r>
      <rPr>
        <sz val="9"/>
        <rFont val="Arial"/>
        <family val="2"/>
      </rPr>
      <t>DESCIDA D'ÁGUA DE ATERROS EM DEGRAUS - DAD 10 (AC/BC)</t>
    </r>
  </si>
  <si>
    <r>
      <rPr>
        <sz val="9"/>
        <rFont val="Arial"/>
        <family val="2"/>
      </rPr>
      <t>DESCIDA D'ÁGUA DE ATERROS EM DEGRAUS - DAD 11 (AC/BC)</t>
    </r>
  </si>
  <si>
    <r>
      <rPr>
        <sz val="9"/>
        <rFont val="Arial"/>
        <family val="2"/>
      </rPr>
      <t>DESCIDA D'ÁGUA DE ATERROS EM DEGRAUS - DAD 12 (AC/BC)</t>
    </r>
  </si>
  <si>
    <r>
      <rPr>
        <sz val="9"/>
        <rFont val="Arial"/>
        <family val="2"/>
      </rPr>
      <t>DESCIDA D'ÁGUA DE ATERROS EM DEGRAUS - DAD 13 (AC/BC)</t>
    </r>
  </si>
  <si>
    <r>
      <rPr>
        <sz val="9"/>
        <rFont val="Arial"/>
        <family val="2"/>
      </rPr>
      <t>DESCIDA D'ÁGUA DE ATERROS EM DEGRAUS - DAD 14 (AC/BC)</t>
    </r>
  </si>
  <si>
    <r>
      <rPr>
        <sz val="9"/>
        <rFont val="Arial"/>
        <family val="2"/>
      </rPr>
      <t>DESCIDA D'ÁGUA DE ATERROS EM DEGRAUS - DAD 15 (AC/BC)</t>
    </r>
  </si>
  <si>
    <r>
      <rPr>
        <sz val="9"/>
        <rFont val="Arial"/>
        <family val="2"/>
      </rPr>
      <t>DESCIDA D'ÁGUA DE ATERROS EM DEGRAUS - DAD 16 (AC/BC)</t>
    </r>
  </si>
  <si>
    <r>
      <rPr>
        <sz val="9"/>
        <rFont val="Arial"/>
        <family val="2"/>
      </rPr>
      <t>DESCIDA D'ÁGUA DE ATERROS EM DEGRAUS - DAD 17 (AC/BC)</t>
    </r>
  </si>
  <si>
    <r>
      <rPr>
        <sz val="9"/>
        <rFont val="Arial"/>
        <family val="2"/>
      </rPr>
      <t>DESCIDA D'ÁGUA DE ATERROS EM DEGRAUS - DAD 18 (AC/BC)</t>
    </r>
  </si>
  <si>
    <r>
      <rPr>
        <sz val="9"/>
        <rFont val="Arial"/>
        <family val="2"/>
      </rPr>
      <t>DRENO SUB-SUPERFICIAL - DSS 01 (EXCETO ESCAVAÇÃO) (AC)</t>
    </r>
  </si>
  <si>
    <r>
      <rPr>
        <sz val="9"/>
        <rFont val="Arial"/>
        <family val="2"/>
      </rPr>
      <t>DRENO SUB-SUPERFICIAL - DSS 02 (EXCETO ESCAVAÇÃO) (BC)</t>
    </r>
  </si>
  <si>
    <r>
      <rPr>
        <sz val="9"/>
        <rFont val="Arial"/>
        <family val="2"/>
      </rPr>
      <t>DRENO SUB-SUPERFICIAL - DSS 03 (EXCETO ESCAVAÇÃO) (BC)</t>
    </r>
  </si>
  <si>
    <r>
      <rPr>
        <sz val="9"/>
        <rFont val="Arial"/>
        <family val="2"/>
      </rPr>
      <t>DRENO SUB-SUPERFICIAL - DSS 04 (EXCETO ESCAVAÇÃO) (BC)</t>
    </r>
  </si>
  <si>
    <r>
      <rPr>
        <sz val="9"/>
        <rFont val="Arial"/>
        <family val="2"/>
      </rPr>
      <t>DRENO PEAD SUB-SUPERFICIAL - DSS 01 (EXCETO ESCAVAÇÃO) (AC)</t>
    </r>
  </si>
  <si>
    <r>
      <rPr>
        <sz val="9"/>
        <rFont val="Arial"/>
        <family val="2"/>
      </rPr>
      <t>DRENO PEAD SUB-SUPERFICIAL - DSS 04 (EXCETO ESCAVAÇÃO) (BC)</t>
    </r>
  </si>
  <si>
    <r>
      <rPr>
        <sz val="9"/>
        <rFont val="Arial"/>
        <family val="2"/>
      </rPr>
      <t>BOCA P/ DRENO PROFUNDO - BSD 01 (AC/BC)</t>
    </r>
  </si>
  <si>
    <r>
      <rPr>
        <sz val="9"/>
        <rFont val="Arial"/>
        <family val="2"/>
      </rPr>
      <t>BOCA P/ DRENO PROFUNDO - BSD 02 (AC/BC)</t>
    </r>
  </si>
  <si>
    <r>
      <rPr>
        <sz val="9"/>
        <rFont val="Arial"/>
        <family val="2"/>
      </rPr>
      <t>BOCA P/ DRENO SUB-SUPERFICIAL - BSD 03 (AC/BC)</t>
    </r>
  </si>
  <si>
    <r>
      <rPr>
        <sz val="9"/>
        <rFont val="Arial"/>
        <family val="2"/>
      </rPr>
      <t>ESCAVAÇÃO MEC. DE VALAS DE MAT. 3ª CAT. (INCL. TRANSPORTE)</t>
    </r>
  </si>
  <si>
    <r>
      <rPr>
        <sz val="9"/>
        <rFont val="Arial"/>
        <family val="2"/>
      </rPr>
      <t>ESCAVAÇÃO MEC. DE VALAS DE MAT. 1ª CAT. (INCL. TRANSPORTE)</t>
    </r>
  </si>
  <si>
    <r>
      <rPr>
        <sz val="9"/>
        <rFont val="Arial"/>
        <family val="2"/>
      </rPr>
      <t>ESCAVAÇÃO MECÂNICA DE VALA PARA DRENAGEM</t>
    </r>
  </si>
  <si>
    <r>
      <rPr>
        <b/>
        <sz val="9"/>
        <rFont val="Arial"/>
        <family val="2"/>
      </rPr>
      <t>OBRAS COMPLEMENTARES</t>
    </r>
  </si>
  <si>
    <r>
      <rPr>
        <sz val="9"/>
        <rFont val="Arial"/>
        <family val="2"/>
      </rPr>
      <t>CERCA DE VEDAÇÃO DE FAIXA DE DOMÍNIO EM MADEIRA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</si>
  <si>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</si>
  <si>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REMOÇÃO DE CERCA</t>
    </r>
  </si>
  <si>
    <r>
      <rPr>
        <sz val="9"/>
        <rFont val="Arial"/>
        <family val="2"/>
      </rPr>
      <t>REMOÇÃO E RECOLOCAÇÃO DE CERCA</t>
    </r>
  </si>
  <si>
    <r>
      <rPr>
        <sz val="9"/>
        <rFont val="Arial"/>
        <family val="2"/>
      </rPr>
      <t>DEFENSA METÁLICA SEMI-MALEÁVEL SIMPLES</t>
    </r>
  </si>
  <si>
    <r>
      <rPr>
        <sz val="9"/>
        <rFont val="Arial"/>
        <family val="2"/>
      </rPr>
      <t>ANCORAGEM DE DEFENSA METÁLICA SEMI-MALEÁVEL SIMPLES</t>
    </r>
  </si>
  <si>
    <r>
      <rPr>
        <sz val="9"/>
        <rFont val="Arial"/>
        <family val="2"/>
      </rPr>
      <t>REVESTIMENTO VEGETAL EM PLACAS (GRAMA)</t>
    </r>
  </si>
  <si>
    <r>
      <rPr>
        <sz val="9"/>
        <rFont val="Arial"/>
        <family val="2"/>
      </rPr>
      <t>REVESTIMENTO VEGETAL EM MUDAS</t>
    </r>
  </si>
  <si>
    <r>
      <rPr>
        <sz val="9"/>
        <rFont val="Arial"/>
        <family val="2"/>
      </rPr>
      <t>CONFORMAÇÃO DE TALUDE</t>
    </r>
  </si>
  <si>
    <r>
      <rPr>
        <sz val="9"/>
        <rFont val="Arial"/>
        <family val="2"/>
      </rPr>
      <t>FLORESTAMENTO</t>
    </r>
  </si>
  <si>
    <r>
      <rPr>
        <sz val="9"/>
        <rFont val="Arial"/>
        <family val="2"/>
      </rPr>
      <t>REVESTIMENTO VEGETAL POR HIDROSSEMEADURA</t>
    </r>
  </si>
  <si>
    <r>
      <rPr>
        <sz val="9"/>
        <rFont val="Arial"/>
        <family val="2"/>
      </rPr>
      <t>SEMEADURA MANUAL</t>
    </r>
  </si>
  <si>
    <r>
      <rPr>
        <b/>
        <sz val="9"/>
        <rFont val="Arial"/>
        <family val="2"/>
      </rPr>
      <t>SINALIZAÇÃO HORIZONTAL</t>
    </r>
  </si>
  <si>
    <r>
      <rPr>
        <sz val="9"/>
        <rFont val="Arial"/>
        <family val="2"/>
      </rPr>
      <t>SINALIZAÇÃO HORIZONTAL COM RESINA ACRÍLICA (0,4 mm)</t>
    </r>
  </si>
  <si>
    <r>
      <rPr>
        <sz val="9"/>
        <rFont val="Arial"/>
        <family val="2"/>
      </rPr>
      <t>SINALIZAÇÃO HORIZONTAL COM RESINA ACRÍLICA (0,6 mm)</t>
    </r>
  </si>
  <si>
    <r>
      <rPr>
        <sz val="9"/>
        <rFont val="Arial"/>
        <family val="2"/>
      </rPr>
      <t>SINALIZAÇÃO HORIZONTAL COM RESINA ACRÍLICA EMULSIONADA EM ÁGUA (0,3 mm)</t>
    </r>
  </si>
  <si>
    <r>
      <rPr>
        <sz val="9"/>
        <rFont val="Arial"/>
        <family val="2"/>
      </rPr>
      <t>SINALIZAÇÃO HORIZONTAL COM RESINA ACRÍLICA EMULSIONADA EM ÁGUA (0,4 mm)</t>
    </r>
  </si>
  <si>
    <r>
      <rPr>
        <sz val="9"/>
        <rFont val="Arial"/>
        <family val="2"/>
      </rPr>
      <t>SINALIZAÇÃO HORIZONTAL COM RESINA ACRÍLICA EMULSIONADA EM ÁGUA (0,5 mm)</t>
    </r>
  </si>
  <si>
    <r>
      <rPr>
        <sz val="9"/>
        <rFont val="Arial"/>
        <family val="2"/>
      </rPr>
      <t xml:space="preserve">SINALIZAÇÃO HORIZONTAL COM TERMOPLÁSTICO POR ASPERSÃO - HOT SPRAY (1,5
</t>
    </r>
    <r>
      <rPr>
        <sz val="9"/>
        <rFont val="Arial"/>
        <family val="2"/>
      </rPr>
      <t>mm)</t>
    </r>
  </si>
  <si>
    <r>
      <rPr>
        <sz val="9"/>
        <rFont val="Arial"/>
        <family val="2"/>
      </rPr>
      <t>SINALIZAÇÃO HORIZONTAL COM TERMOPLÁSTICO EXTRUDADO (3 mm)</t>
    </r>
  </si>
  <si>
    <r>
      <rPr>
        <sz val="9"/>
        <rFont val="Arial"/>
        <family val="2"/>
      </rPr>
      <t>TACHA REFLETIVA MONODIRECIONAL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</si>
  <si>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</si>
  <si>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TACHA REFLETIVA BIDIRECIONAL</t>
    </r>
  </si>
  <si>
    <r>
      <rPr>
        <sz val="9"/>
        <rFont val="Arial"/>
        <family val="2"/>
      </rPr>
      <t>TACHÃO REFLETIVO MONODIRECIONAL</t>
    </r>
  </si>
  <si>
    <r>
      <rPr>
        <sz val="9"/>
        <rFont val="Arial"/>
        <family val="2"/>
      </rPr>
      <t>TACHÃO REFLETIVO BIDIRECIONAL</t>
    </r>
  </si>
  <si>
    <r>
      <rPr>
        <b/>
        <sz val="9"/>
        <rFont val="Arial"/>
        <family val="2"/>
      </rPr>
      <t>SINALIZAÇÃO VERTICAL</t>
    </r>
  </si>
  <si>
    <r>
      <rPr>
        <sz val="9"/>
        <rFont val="Arial"/>
        <family val="2"/>
      </rPr>
      <t>SINALIZAÇÃO VERTICAL SEMI-REFLETIVA</t>
    </r>
  </si>
  <si>
    <r>
      <rPr>
        <sz val="9"/>
        <rFont val="Arial"/>
        <family val="2"/>
      </rPr>
      <t>SINALIZAÇÃO VERTICAL TOTALMENTE REFLETIVA (TIPO I)</t>
    </r>
  </si>
  <si>
    <r>
      <rPr>
        <sz val="9"/>
        <rFont val="Arial"/>
        <family val="2"/>
      </rPr>
      <t>SINALIZAÇÃO VERTICAL TOTALMENTE REFLETIVA (TIPO III)</t>
    </r>
  </si>
  <si>
    <r>
      <rPr>
        <sz val="9"/>
        <rFont val="Arial"/>
        <family val="2"/>
      </rPr>
      <t>SINALIZAÇÃO VERTICAL TOTALMENTE REFLETIVA</t>
    </r>
  </si>
  <si>
    <r>
      <rPr>
        <sz val="9"/>
        <rFont val="Arial"/>
        <family val="2"/>
      </rPr>
      <t>SINALIZAÇÃO VERTICAL TOTALMENTE REFLETIVA - CHAPA DE ALUMÍNIO</t>
    </r>
  </si>
  <si>
    <r>
      <rPr>
        <b/>
        <sz val="9"/>
        <rFont val="Arial"/>
        <family val="2"/>
      </rPr>
      <t>OBRAS DE ARTE CORRENTES</t>
    </r>
  </si>
  <si>
    <r>
      <rPr>
        <sz val="9"/>
        <rFont val="Arial"/>
        <family val="2"/>
      </rPr>
      <t>REMOÇÃO DE BUEIROS TUBULARES</t>
    </r>
  </si>
  <si>
    <r>
      <rPr>
        <sz val="9"/>
        <rFont val="Arial"/>
        <family val="2"/>
      </rPr>
      <t>CORPO DE BSTC D=0,60M (EXCETO ESCAVAÇÃO)</t>
    </r>
  </si>
  <si>
    <r>
      <rPr>
        <sz val="9"/>
        <rFont val="Arial"/>
        <family val="2"/>
      </rPr>
      <t>CORPO DE BSTC D=0,80M (EXCETO ESCAVAÇÃO)</t>
    </r>
  </si>
  <si>
    <r>
      <rPr>
        <sz val="9"/>
        <rFont val="Arial"/>
        <family val="2"/>
      </rPr>
      <t>CORPO DE BSTC D=1,00M (EXCETO ESCAVAÇÃO)</t>
    </r>
  </si>
  <si>
    <r>
      <rPr>
        <sz val="9"/>
        <rFont val="Arial"/>
        <family val="2"/>
      </rPr>
      <t>CORPO DE BSTC D=1,20M (EXCETO ESCAVAÇÃO)</t>
    </r>
  </si>
  <si>
    <r>
      <rPr>
        <sz val="9"/>
        <rFont val="Arial"/>
        <family val="2"/>
      </rPr>
      <t>CORPO DE BSTC D=1,50M (EXCETO ESCAVAÇÃO)</t>
    </r>
  </si>
  <si>
    <r>
      <rPr>
        <sz val="9"/>
        <rFont val="Arial"/>
        <family val="2"/>
      </rPr>
      <t>CORPO DE BDTC D=1,00M (EXCETO ESCAVAÇÃO)</t>
    </r>
  </si>
  <si>
    <r>
      <rPr>
        <sz val="9"/>
        <rFont val="Arial"/>
        <family val="2"/>
      </rPr>
      <t>CORPO DE BDTC D=0,80M (EXCETO ESCAVAÇÃO)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</si>
  <si>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6 de 11</t>
    </r>
  </si>
  <si>
    <r>
      <rPr>
        <sz val="9"/>
        <rFont val="Arial"/>
        <family val="2"/>
      </rPr>
      <t>CORPO DE BTTC D=1,00M (EXCETO ESCAVAÇÃO)</t>
    </r>
  </si>
  <si>
    <r>
      <rPr>
        <sz val="9"/>
        <rFont val="Arial"/>
        <family val="2"/>
      </rPr>
      <t>BOCA DE BSTC D=0,60M (AC/BC)</t>
    </r>
  </si>
  <si>
    <r>
      <rPr>
        <sz val="9"/>
        <rFont val="Arial"/>
        <family val="2"/>
      </rPr>
      <t>BOCA DE BSTC D=0,80M (AC/BC)</t>
    </r>
  </si>
  <si>
    <r>
      <rPr>
        <sz val="9"/>
        <rFont val="Arial"/>
        <family val="2"/>
      </rPr>
      <t>BOCA DE BSTC D=1,00M (AC/BC)</t>
    </r>
  </si>
  <si>
    <r>
      <rPr>
        <sz val="9"/>
        <rFont val="Arial"/>
        <family val="2"/>
      </rPr>
      <t>BOCA DE BSTC D=1,20M (AC/BC)</t>
    </r>
  </si>
  <si>
    <r>
      <rPr>
        <sz val="9"/>
        <rFont val="Arial"/>
        <family val="2"/>
      </rPr>
      <t>BOCA DE BSTC D=1,50M (AC/BC)</t>
    </r>
  </si>
  <si>
    <r>
      <rPr>
        <sz val="9"/>
        <rFont val="Arial"/>
        <family val="2"/>
      </rPr>
      <t>BOCA DE BDTC D=0,80M (AC/BC)</t>
    </r>
  </si>
  <si>
    <r>
      <rPr>
        <sz val="9"/>
        <rFont val="Arial"/>
        <family val="2"/>
      </rPr>
      <t>BOCA DE BDTC D=1,00M (AC/BC)</t>
    </r>
  </si>
  <si>
    <r>
      <rPr>
        <sz val="9"/>
        <rFont val="Arial"/>
        <family val="2"/>
      </rPr>
      <t>BOCA DE BTTC D=1,00M (AC/BC)</t>
    </r>
  </si>
  <si>
    <r>
      <rPr>
        <sz val="9"/>
        <rFont val="Arial"/>
        <family val="2"/>
      </rPr>
      <t>ARGAMASSA DE CIMENTO E AREIA 1:4 (AC)</t>
    </r>
  </si>
  <si>
    <r>
      <rPr>
        <sz val="9"/>
        <rFont val="Arial"/>
        <family val="2"/>
      </rPr>
      <t>FORMA DE PLACA COMPENSADA</t>
    </r>
  </si>
  <si>
    <r>
      <rPr>
        <sz val="9"/>
        <rFont val="Arial"/>
        <family val="2"/>
      </rPr>
      <t>CONFECÇÃO E INSTALAÇÃO DE GUIAS</t>
    </r>
  </si>
  <si>
    <r>
      <rPr>
        <b/>
        <sz val="9"/>
        <rFont val="Arial"/>
        <family val="2"/>
      </rPr>
      <t>SERVIÇOS DIVERSOS</t>
    </r>
  </si>
  <si>
    <r>
      <rPr>
        <sz val="9"/>
        <rFont val="Arial"/>
        <family val="2"/>
      </rPr>
      <t>GABIÕES (1,00 M)</t>
    </r>
  </si>
  <si>
    <r>
      <rPr>
        <sz val="9"/>
        <rFont val="Arial"/>
        <family val="2"/>
      </rPr>
      <t>GABIÕES (0,5 M)</t>
    </r>
  </si>
  <si>
    <r>
      <rPr>
        <sz val="9"/>
        <rFont val="Arial"/>
        <family val="2"/>
      </rPr>
      <t>COLCHÕES RENO (0,3 M)</t>
    </r>
  </si>
  <si>
    <r>
      <rPr>
        <sz val="9"/>
        <rFont val="Arial"/>
        <family val="2"/>
      </rPr>
      <t>RIP-RAP</t>
    </r>
  </si>
  <si>
    <r>
      <rPr>
        <sz val="9"/>
        <rFont val="Arial"/>
        <family val="2"/>
      </rPr>
      <t>DEMOLIÇÃO DE CONCRETO SIMPLES</t>
    </r>
  </si>
  <si>
    <r>
      <rPr>
        <sz val="9"/>
        <rFont val="Arial"/>
        <family val="2"/>
      </rPr>
      <t>DEMOLIÇÃO DE CONCRETO ARMADO</t>
    </r>
  </si>
  <si>
    <r>
      <rPr>
        <sz val="9"/>
        <rFont val="Arial"/>
        <family val="2"/>
      </rPr>
      <t>CONCRETO FCK=11 MPA P/ DRENAGEM</t>
    </r>
  </si>
  <si>
    <r>
      <rPr>
        <sz val="9"/>
        <rFont val="Arial"/>
        <family val="2"/>
      </rPr>
      <t>CONCRETO FCK=15 MPA P/ DRENAGEM</t>
    </r>
  </si>
  <si>
    <r>
      <rPr>
        <sz val="9"/>
        <rFont val="Arial"/>
        <family val="2"/>
      </rPr>
      <t>CONCRETO FCK=20 MPA P/ DRENAGEM</t>
    </r>
  </si>
  <si>
    <r>
      <rPr>
        <sz val="9"/>
        <rFont val="Arial"/>
        <family val="2"/>
      </rPr>
      <t>CONCRETO CICLÓPICO FCK=11 MPA P/ DRENAGEM</t>
    </r>
  </si>
  <si>
    <r>
      <rPr>
        <sz val="9"/>
        <rFont val="Arial"/>
        <family val="2"/>
      </rPr>
      <t>ENROCAMENTO DE PEDRA ARRUMADA</t>
    </r>
  </si>
  <si>
    <r>
      <rPr>
        <sz val="9"/>
        <rFont val="Arial"/>
        <family val="2"/>
      </rPr>
      <t>ENROCAMENTO DE PEDRA JOGADA</t>
    </r>
  </si>
  <si>
    <r>
      <rPr>
        <sz val="9"/>
        <rFont val="Arial"/>
        <family val="2"/>
      </rPr>
      <t>ENROCAMENTO DE PEDRA ARGAMASSADA (AC/BC)</t>
    </r>
  </si>
  <si>
    <r>
      <rPr>
        <sz val="9"/>
        <rFont val="Arial"/>
        <family val="2"/>
      </rPr>
      <t>PATROLAMENTO</t>
    </r>
  </si>
  <si>
    <r>
      <rPr>
        <sz val="9"/>
        <rFont val="Arial"/>
        <family val="2"/>
      </rPr>
      <t>ARE</t>
    </r>
  </si>
  <si>
    <r>
      <rPr>
        <sz val="9"/>
        <rFont val="Arial"/>
        <family val="2"/>
      </rPr>
      <t>ESCAVAÇÃO MANUAL</t>
    </r>
  </si>
  <si>
    <r>
      <rPr>
        <b/>
        <sz val="9"/>
        <rFont val="Arial"/>
        <family val="2"/>
      </rPr>
      <t>CONSERVAÇÃO ROTINEIRA</t>
    </r>
  </si>
  <si>
    <r>
      <rPr>
        <sz val="9"/>
        <rFont val="Arial"/>
        <family val="2"/>
      </rPr>
      <t>FRESAGEM DESCONTÍNUA PARA REPARO LOCALIZADO</t>
    </r>
  </si>
  <si>
    <r>
      <rPr>
        <sz val="9"/>
        <rFont val="Arial"/>
        <family val="2"/>
      </rPr>
      <t>TAPA BURACO (EXCETO FORN. E TRANSP. MAT.)</t>
    </r>
  </si>
  <si>
    <r>
      <rPr>
        <sz val="9"/>
        <rFont val="Arial"/>
        <family val="2"/>
      </rPr>
      <t>REMENDO PROFUNDO (EXCETO FORN. E TRANSP. MAT.)</t>
    </r>
  </si>
  <si>
    <r>
      <rPr>
        <sz val="9"/>
        <rFont val="Arial"/>
        <family val="2"/>
      </rPr>
      <t>ROÇADA MANUAL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</si>
  <si>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</si>
  <si>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ROÇADA COM ROÇADEIRA COSTAL</t>
    </r>
  </si>
  <si>
    <r>
      <rPr>
        <sz val="9"/>
        <rFont val="Arial"/>
        <family val="2"/>
      </rPr>
      <t>ROÇADA MECÂNIZADA</t>
    </r>
  </si>
  <si>
    <r>
      <rPr>
        <sz val="9"/>
        <rFont val="Arial"/>
        <family val="2"/>
      </rPr>
      <t>CAPINA MANUAL</t>
    </r>
  </si>
  <si>
    <r>
      <rPr>
        <sz val="9"/>
        <rFont val="Arial"/>
        <family val="2"/>
      </rPr>
      <t>LIMPEZA DE MEIO-FIO E DESCIDA D´AGUA</t>
    </r>
  </si>
  <si>
    <r>
      <rPr>
        <sz val="9"/>
        <rFont val="Arial"/>
        <family val="2"/>
      </rPr>
      <t>LIMPEZA DE SARJETA</t>
    </r>
  </si>
  <si>
    <r>
      <rPr>
        <sz val="9"/>
        <rFont val="Arial"/>
        <family val="2"/>
      </rPr>
      <t>LIMPEZA DE VALETAS  DE CORTE</t>
    </r>
  </si>
  <si>
    <r>
      <rPr>
        <sz val="9"/>
        <rFont val="Arial"/>
        <family val="2"/>
      </rPr>
      <t>LIMPEZA DE PONTE</t>
    </r>
  </si>
  <si>
    <r>
      <rPr>
        <sz val="9"/>
        <rFont val="Arial"/>
        <family val="2"/>
      </rPr>
      <t>RECUPERAÇÃO DE PONTES DE MADEIRA</t>
    </r>
  </si>
  <si>
    <r>
      <rPr>
        <sz val="9"/>
        <rFont val="Arial"/>
        <family val="2"/>
      </rPr>
      <t>DESOBSTRUÇÃO DE BUEIROS</t>
    </r>
  </si>
  <si>
    <r>
      <rPr>
        <sz val="9"/>
        <rFont val="Arial"/>
        <family val="2"/>
      </rPr>
      <t>REMOÇÃO DE BARREIRA (MANUAL)</t>
    </r>
  </si>
  <si>
    <r>
      <rPr>
        <sz val="9"/>
        <rFont val="Arial"/>
        <family val="2"/>
      </rPr>
      <t>REMOÇÃO DE BARREIRA</t>
    </r>
  </si>
  <si>
    <r>
      <rPr>
        <sz val="9"/>
        <rFont val="Arial"/>
        <family val="2"/>
      </rPr>
      <t>RECOMPOSIÇÃO MANUAL DE ATERRO</t>
    </r>
  </si>
  <si>
    <r>
      <rPr>
        <sz val="9"/>
        <rFont val="Arial"/>
        <family val="2"/>
      </rPr>
      <t>RECOMPOSIÇÃO MECÂNIZADA DE ATERRO</t>
    </r>
  </si>
  <si>
    <r>
      <rPr>
        <sz val="9"/>
        <rFont val="Arial"/>
        <family val="2"/>
      </rPr>
      <t>RECOMPOSIÇÃO DE GUARDA-CORPO (EXCETO TRANSPORTE)</t>
    </r>
  </si>
  <si>
    <r>
      <rPr>
        <sz val="9"/>
        <rFont val="Arial"/>
        <family val="2"/>
      </rPr>
      <t>CAIAÇÃO (3 DEMÃOS)</t>
    </r>
  </si>
  <si>
    <r>
      <rPr>
        <sz val="9"/>
        <rFont val="Arial"/>
        <family val="2"/>
      </rPr>
      <t>SELAGEM DE TRINCA(EXC. MAT. BET. E TRANSP. MAT.) (AC)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</si>
  <si>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</si>
  <si>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USINAGEM DE PRÉ-MISTURADO A FRIO - PMF</t>
    </r>
  </si>
  <si>
    <r>
      <rPr>
        <sz val="9"/>
        <rFont val="Arial"/>
        <family val="2"/>
      </rPr>
      <t>USINAGEM DE CONCRETO BETUMINOSO USINADO À QUENTE - CBUQ - FAIXA C</t>
    </r>
  </si>
  <si>
    <r>
      <rPr>
        <b/>
        <sz val="9"/>
        <rFont val="Arial"/>
        <family val="2"/>
      </rPr>
      <t>PAVIMENTAÇÃO URBANA</t>
    </r>
  </si>
  <si>
    <r>
      <rPr>
        <sz val="9"/>
        <rFont val="Arial"/>
        <family val="2"/>
      </rPr>
      <t>LIMPEZA (PAV.URB.)</t>
    </r>
  </si>
  <si>
    <r>
      <rPr>
        <sz val="9"/>
        <rFont val="Arial"/>
        <family val="2"/>
      </rPr>
      <t>CARGA DE ENTULHOS (PAV.URB.)</t>
    </r>
  </si>
  <si>
    <r>
      <rPr>
        <sz val="9"/>
        <rFont val="Arial"/>
        <family val="2"/>
      </rPr>
      <t>TRANSPORTE DE ENTULHOS (PAV.URB.)</t>
    </r>
  </si>
  <si>
    <r>
      <rPr>
        <sz val="9"/>
        <rFont val="Arial"/>
        <family val="2"/>
      </rPr>
      <t>ESCAVAÇÃO E CARGA DE MAT. DE 1ºCAT (PAV.URB.)</t>
    </r>
  </si>
  <si>
    <r>
      <rPr>
        <sz val="9"/>
        <rFont val="Arial"/>
        <family val="2"/>
      </rPr>
      <t>TRANSPORTE DE MAT. DE 1º CAT.-À CAMINHÃO (PAV.URB.)</t>
    </r>
  </si>
  <si>
    <r>
      <rPr>
        <sz val="9"/>
        <rFont val="Arial"/>
        <family val="2"/>
      </rPr>
      <t>COMPACTAÇÃO A 95% DO PROCTOR NORMAL (PAV.URB.)</t>
    </r>
  </si>
  <si>
    <r>
      <rPr>
        <sz val="9"/>
        <rFont val="Arial"/>
        <family val="2"/>
      </rPr>
      <t>COMPACTAÇÃO A 100% DO PROCTOR NORMAL (PAV.URB.)</t>
    </r>
  </si>
  <si>
    <r>
      <rPr>
        <sz val="9"/>
        <rFont val="Arial"/>
        <family val="2"/>
      </rPr>
      <t>REGULARIZAÇÃO E COMPACTAÇÃO DO SUB-LEITO (PAV.URB.)</t>
    </r>
  </si>
  <si>
    <r>
      <rPr>
        <sz val="9"/>
        <rFont val="Arial"/>
        <family val="2"/>
      </rPr>
      <t>ESCAVAÇÃO E CARGA DE MATERIAL DE JAZIDA (PAV.URB.)</t>
    </r>
  </si>
  <si>
    <r>
      <rPr>
        <sz val="9"/>
        <rFont val="Arial"/>
        <family val="2"/>
      </rPr>
      <t>TRANSPORTE DE MATERIAL DE JAZIDA (CASCALHO) (PAV.URB.)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</si>
  <si>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7 de 11</t>
    </r>
  </si>
  <si>
    <r>
      <rPr>
        <sz val="9"/>
        <rFont val="Arial"/>
        <family val="2"/>
      </rPr>
      <t>ESTABILIZAÇÃO GRANULOMÉTRICA SEM MISTURA (PAV.URB.)</t>
    </r>
  </si>
  <si>
    <r>
      <rPr>
        <sz val="9"/>
        <rFont val="Arial"/>
        <family val="2"/>
      </rPr>
      <t>ESTABILIZAÇÃO SOLO-CIMENTO 2% PESO-PISTA (PAV.URB.) S/ TRANS. LOCAL DE CIMENTO</t>
    </r>
  </si>
  <si>
    <r>
      <rPr>
        <sz val="9"/>
        <rFont val="Arial"/>
        <family val="2"/>
      </rPr>
      <t>IMPRIMAÇÃO (PAV.URB.)</t>
    </r>
  </si>
  <si>
    <r>
      <rPr>
        <sz val="9"/>
        <rFont val="Arial"/>
        <family val="2"/>
      </rPr>
      <t>PINTURA DE LIGAÇÃO (PAV.URB.)</t>
    </r>
  </si>
  <si>
    <r>
      <rPr>
        <sz val="9"/>
        <rFont val="Arial"/>
        <family val="2"/>
      </rPr>
      <t>TRATAMENTO SUPERFICIAL DUPLO - TSD (BC) (PAV.URB.)</t>
    </r>
  </si>
  <si>
    <r>
      <rPr>
        <sz val="9"/>
        <rFont val="Arial"/>
        <family val="2"/>
      </rPr>
      <t>CAPA SELANTE COM PÓ-DE-PEDRA (PAV.URB.)</t>
    </r>
  </si>
  <si>
    <r>
      <rPr>
        <sz val="9"/>
        <rFont val="Arial"/>
        <family val="2"/>
      </rPr>
      <t>CONCRETO BETUMINOSO USINADO À QUENTE - CBUQ (PAV. URB.)</t>
    </r>
  </si>
  <si>
    <r>
      <rPr>
        <sz val="9"/>
        <rFont val="Arial"/>
        <family val="2"/>
      </rPr>
      <t>PRÉ-MISTURADO A FRIO - PMF (PAV.URB.)</t>
    </r>
  </si>
  <si>
    <r>
      <rPr>
        <sz val="9"/>
        <rFont val="Arial"/>
        <family val="2"/>
      </rPr>
      <t>BLOKRET 8 CM - CONCRETO  FCK=25 MPA (PAV.URB.)</t>
    </r>
  </si>
  <si>
    <r>
      <rPr>
        <sz val="9"/>
        <rFont val="Arial"/>
        <family val="2"/>
      </rPr>
      <t>PARALELEPÍPEDO (PAV.URB.)</t>
    </r>
  </si>
  <si>
    <r>
      <rPr>
        <sz val="9"/>
        <rFont val="Arial"/>
        <family val="2"/>
      </rPr>
      <t>LAMA ASFÁLTICA FINA (PAV.URB.)</t>
    </r>
  </si>
  <si>
    <r>
      <rPr>
        <sz val="9"/>
        <rFont val="Arial"/>
        <family val="2"/>
      </rPr>
      <t>TRATAMENTO SUPERFICIAL SIMPLES - TSS (BC) (PAV.URB.)</t>
    </r>
  </si>
  <si>
    <r>
      <rPr>
        <sz val="9"/>
        <rFont val="Arial"/>
        <family val="2"/>
      </rPr>
      <t>MICRORREVESTIMENTO À FRIO - 0,8cm S/COMP. (BC) (PAV.URB.)</t>
    </r>
  </si>
  <si>
    <r>
      <rPr>
        <sz val="9"/>
        <rFont val="Arial"/>
        <family val="2"/>
      </rPr>
      <t>MICRORREVESTIMENTO À FRIO - 1,0cm S/COMP. (BC) (PAV.URB.)</t>
    </r>
  </si>
  <si>
    <r>
      <rPr>
        <sz val="9"/>
        <rFont val="Arial"/>
        <family val="2"/>
      </rPr>
      <t>TRANSPORTE LOCAL DE MATERIAL BETUMINOSO (PAV.URB.)</t>
    </r>
  </si>
  <si>
    <r>
      <rPr>
        <sz val="9"/>
        <rFont val="Arial"/>
        <family val="2"/>
      </rPr>
      <t>TRANSPORTE LOCAL DE MASSA ASFÁLTICA (PAV.URB.)</t>
    </r>
  </si>
  <si>
    <r>
      <rPr>
        <sz val="9"/>
        <rFont val="Arial"/>
        <family val="2"/>
      </rPr>
      <t>TRANSPORTE LOCAL DE AGREGADO (PAV.URB.)</t>
    </r>
  </si>
  <si>
    <r>
      <rPr>
        <sz val="9"/>
        <rFont val="Arial"/>
        <family val="2"/>
      </rPr>
      <t>TRANSPORTE LOCAL DE CIMENTO / CAL / FILLER (PAV.URB.)</t>
    </r>
  </si>
  <si>
    <r>
      <rPr>
        <sz val="9"/>
        <rFont val="Arial"/>
        <family val="2"/>
      </rPr>
      <t>CALÇADA EM CONCRETO DESEMPENADO 15MPa - ESPESSURA = 5cm (AC/BC)</t>
    </r>
  </si>
  <si>
    <r>
      <rPr>
        <sz val="9"/>
        <rFont val="Arial"/>
        <family val="2"/>
      </rPr>
      <t>MEIO FIO SEM SARJETA - MFU01</t>
    </r>
  </si>
  <si>
    <r>
      <rPr>
        <sz val="9"/>
        <rFont val="Arial"/>
        <family val="2"/>
      </rPr>
      <t>MEIO FIO COM SARJETA - MFU02</t>
    </r>
  </si>
  <si>
    <r>
      <rPr>
        <b/>
        <sz val="9"/>
        <rFont val="Arial"/>
        <family val="2"/>
      </rPr>
      <t>HORAS  DE  EQUIPAMENTO - OAE</t>
    </r>
  </si>
  <si>
    <r>
      <rPr>
        <sz val="9"/>
        <rFont val="Arial"/>
        <family val="2"/>
      </rPr>
      <t>GUINDASTE 30 T - MÍNIMO 10H/DIA</t>
    </r>
  </si>
  <si>
    <r>
      <rPr>
        <sz val="9"/>
        <rFont val="Arial"/>
        <family val="2"/>
      </rPr>
      <t>h</t>
    </r>
  </si>
  <si>
    <r>
      <rPr>
        <sz val="9"/>
        <rFont val="Arial"/>
        <family val="2"/>
      </rPr>
      <t>GUINDASTE 60 T - MÍNIMO 10H/DIA</t>
    </r>
  </si>
  <si>
    <r>
      <rPr>
        <sz val="9"/>
        <rFont val="Arial"/>
        <family val="2"/>
      </rPr>
      <t>GUINDASTE 90 T - MÍNIMO 10H/DIA</t>
    </r>
  </si>
  <si>
    <r>
      <rPr>
        <sz val="9"/>
        <rFont val="Arial"/>
        <family val="2"/>
      </rPr>
      <t>GUINDASTE 120 T - MÍNIMO 10H/DIA</t>
    </r>
  </si>
  <si>
    <r>
      <rPr>
        <b/>
        <sz val="9"/>
        <rFont val="Arial"/>
        <family val="2"/>
      </rPr>
      <t>GALERIA DE ÁGUAS PLUVIAIS / DRENAGEM URBANA</t>
    </r>
  </si>
  <si>
    <r>
      <rPr>
        <sz val="9"/>
        <rFont val="Arial"/>
        <family val="2"/>
      </rPr>
      <t>ESCAVAÇÃO MANUAL DE VALAS</t>
    </r>
  </si>
  <si>
    <r>
      <rPr>
        <sz val="9"/>
        <rFont val="Arial"/>
        <family val="2"/>
      </rPr>
      <t>ESCAVAÇÃO MECÂNICA EM TERRA</t>
    </r>
  </si>
  <si>
    <r>
      <rPr>
        <sz val="9"/>
        <rFont val="Arial"/>
        <family val="2"/>
      </rPr>
      <t>ESCAVAÇÃO MECÂNICA EM CASCALHO</t>
    </r>
  </si>
  <si>
    <r>
      <rPr>
        <sz val="9"/>
        <rFont val="Arial"/>
        <family val="2"/>
      </rPr>
      <t>ESCAVAÇÃO MECÂNICA EM ROCHA DECOMP. OU MATACÃO</t>
    </r>
  </si>
  <si>
    <r>
      <rPr>
        <sz val="9"/>
        <rFont val="Arial"/>
        <family val="2"/>
      </rPr>
      <t>ESCAVAÇÃO MECÂNICA EM SOLO MOLE</t>
    </r>
  </si>
  <si>
    <r>
      <rPr>
        <sz val="9"/>
        <rFont val="Arial"/>
        <family val="2"/>
      </rPr>
      <t>REATERRO APILOADO DE VALAS</t>
    </r>
  </si>
  <si>
    <r>
      <rPr>
        <sz val="9"/>
        <rFont val="Arial"/>
        <family val="2"/>
      </rPr>
      <t>REATERRO DE VALAS C/ COMPACTAÇÃO VIBRATÓRIA</t>
    </r>
  </si>
  <si>
    <r>
      <rPr>
        <sz val="9"/>
        <rFont val="Arial"/>
        <family val="2"/>
      </rPr>
      <t>FORNECIMENTO E ASSENTAMENTO DE TUBO D=0,40 M</t>
    </r>
  </si>
  <si>
    <r>
      <rPr>
        <sz val="9"/>
        <rFont val="Arial"/>
        <family val="2"/>
      </rPr>
      <t>FORNECIMENTO E ASSENTAMENTO DE TUBO D=0,60 M</t>
    </r>
  </si>
  <si>
    <r>
      <rPr>
        <sz val="9"/>
        <rFont val="Arial"/>
        <family val="2"/>
      </rPr>
      <t>FORNECIMENTO E ASSENTAMENTO DE TUBO D=0,80 M</t>
    </r>
  </si>
  <si>
    <r>
      <rPr>
        <sz val="9"/>
        <rFont val="Arial"/>
        <family val="2"/>
      </rPr>
      <t>FORNECIMENTO E ASSENTAMENTO DE TUBO D=1,00 M</t>
    </r>
  </si>
  <si>
    <r>
      <rPr>
        <sz val="9"/>
        <rFont val="Arial"/>
        <family val="2"/>
      </rPr>
      <t>FORNECIMENTO E ASSENTAMENTO DE TUBO D=1,20 M</t>
    </r>
  </si>
  <si>
    <r>
      <rPr>
        <sz val="9"/>
        <rFont val="Arial"/>
        <family val="2"/>
      </rPr>
      <t>FORNECIMENTO E ASSENTAMENTO DE TUBO D=1,50 M</t>
    </r>
  </si>
  <si>
    <r>
      <rPr>
        <sz val="9"/>
        <rFont val="Arial"/>
        <family val="2"/>
      </rPr>
      <t>POÇO DE VISITA PARA REDE D=0,40 M (AC/BC)</t>
    </r>
  </si>
  <si>
    <r>
      <rPr>
        <sz val="9"/>
        <rFont val="Arial"/>
        <family val="2"/>
      </rPr>
      <t>ACRÉSCIMO NA ALTURA DO P.V. PARA REDE D= 0,40 M (AC)</t>
    </r>
  </si>
  <si>
    <r>
      <rPr>
        <sz val="9"/>
        <rFont val="Arial"/>
        <family val="2"/>
      </rPr>
      <t>POÇO DE VISITA PARA REDE D=0,60 M, PARTE FIXA C/1,00M DE ALTURA (AC/BC)</t>
    </r>
  </si>
  <si>
    <r>
      <rPr>
        <sz val="9"/>
        <rFont val="Arial"/>
        <family val="2"/>
      </rPr>
      <t>ACRÉSCIMO NA ALTURA DO P.V. PARA REDE D= 0,60 M (AC)</t>
    </r>
  </si>
  <si>
    <r>
      <rPr>
        <sz val="9"/>
        <rFont val="Arial"/>
        <family val="2"/>
      </rPr>
      <t>POÇO DE VISITA PARA REDE D=0,80 M, PARTE FIXA C/ 1,00M DE ALTURA (AC/BC)</t>
    </r>
  </si>
  <si>
    <r>
      <rPr>
        <sz val="9"/>
        <rFont val="Arial"/>
        <family val="2"/>
      </rPr>
      <t>ACRÉSCIMO NA ALTURA DO P.V. PARA REDE D= 0,80 M (AC)</t>
    </r>
  </si>
  <si>
    <r>
      <rPr>
        <sz val="9"/>
        <rFont val="Arial"/>
        <family val="2"/>
      </rPr>
      <t>POÇO DE VISITA PARA REDE D=1,00 M, PARTE FIXA C/ 1,00 M DE ALTURA (AC/BC)</t>
    </r>
  </si>
  <si>
    <r>
      <rPr>
        <sz val="9"/>
        <rFont val="Arial"/>
        <family val="2"/>
      </rPr>
      <t>ACRÉSCIMO NA ALTURA DO POÇO DE VISITA PARA REDE D=1,00 M (AC)</t>
    </r>
  </si>
  <si>
    <r>
      <rPr>
        <sz val="9"/>
        <rFont val="Arial"/>
        <family val="2"/>
      </rPr>
      <t>POÇO DE VISITA PARA REDE D=1,20 M, PARTE FIXA C/ 1,00 M DE ALTURA (AC/BC)</t>
    </r>
  </si>
  <si>
    <r>
      <rPr>
        <sz val="9"/>
        <rFont val="Arial"/>
        <family val="2"/>
      </rPr>
      <t>ACRÉSCIMO NA ALTURA DO P.V. PARA REDE D= 1,20 M (AC)</t>
    </r>
  </si>
  <si>
    <r>
      <rPr>
        <sz val="9"/>
        <rFont val="Arial"/>
        <family val="2"/>
      </rPr>
      <t>POÇO DE VISITA PARA REDE D=1,50 M, PARTE FIXA C/ 1,00 M DE ALTURA (AC/BC)</t>
    </r>
  </si>
  <si>
    <r>
      <rPr>
        <sz val="9"/>
        <rFont val="Arial"/>
        <family val="2"/>
      </rPr>
      <t>ACRÉSCIMO NA ALTURA DO POÇO DE VISITA PARA REDE D=1,50 M (AC)</t>
    </r>
  </si>
  <si>
    <r>
      <rPr>
        <sz val="9"/>
        <rFont val="Arial"/>
        <family val="2"/>
      </rPr>
      <t>CHAMINÉ PARA POÇO DE VISITA,INCLUSIVE TAMPÃO E ANEL (AC/BC)</t>
    </r>
  </si>
  <si>
    <r>
      <rPr>
        <sz val="9"/>
        <rFont val="Arial"/>
        <family val="2"/>
      </rPr>
      <t>BOCA-DE-LOBO, ALTURA MÉDIA DE 1,30 M (AC/BC)</t>
    </r>
  </si>
  <si>
    <r>
      <rPr>
        <sz val="9"/>
        <rFont val="Arial"/>
        <family val="2"/>
      </rPr>
      <t>DRENO DE TUBO PEAD 100MM (0,5MX0,4M) (GAP) (AC/BC)</t>
    </r>
  </si>
  <si>
    <r>
      <rPr>
        <sz val="9"/>
        <rFont val="Arial"/>
        <family val="2"/>
      </rPr>
      <t>GEOTEXTIL - BIDIM RT-16 OU EQUIVALENTE</t>
    </r>
  </si>
  <si>
    <r>
      <rPr>
        <sz val="9"/>
        <rFont val="Arial"/>
        <family val="2"/>
      </rPr>
      <t>LASTRO DE BRITA (GAP)</t>
    </r>
  </si>
  <si>
    <r>
      <rPr>
        <sz val="9"/>
        <rFont val="Arial"/>
        <family val="2"/>
      </rPr>
      <t>LASTRO DE PEDRA MARROADA (GAP)</t>
    </r>
  </si>
  <si>
    <r>
      <rPr>
        <sz val="9"/>
        <rFont val="Arial"/>
        <family val="2"/>
      </rPr>
      <t>ESCORAMENTO CONTÍNUO EM VALAS(ESP. 2,00M)</t>
    </r>
  </si>
  <si>
    <r>
      <rPr>
        <sz val="9"/>
        <rFont val="Arial"/>
        <family val="2"/>
      </rPr>
      <t>ESCORAMENTO DESCONTÍNUO EM VALAS(ESPAÇ.1,80 M)</t>
    </r>
  </si>
  <si>
    <r>
      <rPr>
        <sz val="9"/>
        <rFont val="Arial"/>
        <family val="2"/>
      </rPr>
      <t>ESCAVAÇÃO DE MATERIAL DE 3ª CATEGORIA EM VALAS (GAP)</t>
    </r>
  </si>
  <si>
    <r>
      <rPr>
        <sz val="9"/>
        <rFont val="Arial"/>
        <family val="2"/>
      </rPr>
      <t>CARGA DE MATERIAL DE GALERIAS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</si>
  <si>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8 de 11</t>
    </r>
  </si>
  <si>
    <r>
      <rPr>
        <b/>
        <sz val="9"/>
        <rFont val="Arial"/>
        <family val="2"/>
      </rPr>
      <t>ESCAVAÇÃO - OAE</t>
    </r>
  </si>
  <si>
    <r>
      <rPr>
        <sz val="9"/>
        <rFont val="Arial"/>
        <family val="2"/>
      </rPr>
      <t>ESCAVAÇÃO MANUAL MAT. 1ª CAT.</t>
    </r>
  </si>
  <si>
    <r>
      <rPr>
        <sz val="9"/>
        <rFont val="Arial"/>
        <family val="2"/>
      </rPr>
      <t>ESCAVAÇÃO MANUAL MAT. 2ª CAT.</t>
    </r>
  </si>
  <si>
    <r>
      <rPr>
        <sz val="9"/>
        <rFont val="Arial"/>
        <family val="2"/>
      </rPr>
      <t>ESCAVAÇÃO MANUAL MAT. 3ª CAT.</t>
    </r>
  </si>
  <si>
    <r>
      <rPr>
        <sz val="9"/>
        <rFont val="Arial"/>
        <family val="2"/>
      </rPr>
      <t>ESCAVAÇÃO MECÂNIZADA</t>
    </r>
  </si>
  <si>
    <r>
      <rPr>
        <sz val="9"/>
        <rFont val="Arial"/>
        <family val="2"/>
      </rPr>
      <t>LASTRO DE PEDRA</t>
    </r>
  </si>
  <si>
    <r>
      <rPr>
        <sz val="9"/>
        <rFont val="Arial"/>
        <family val="2"/>
      </rPr>
      <t>CONCRETO FCK=15 MPA</t>
    </r>
  </si>
  <si>
    <r>
      <rPr>
        <sz val="9"/>
        <rFont val="Arial"/>
        <family val="2"/>
      </rPr>
      <t>CONCRETO FCK=20 MPA</t>
    </r>
  </si>
  <si>
    <r>
      <rPr>
        <sz val="9"/>
        <rFont val="Arial"/>
        <family val="2"/>
      </rPr>
      <t>ENSECADEIRA</t>
    </r>
  </si>
  <si>
    <r>
      <rPr>
        <sz val="9"/>
        <rFont val="Arial"/>
        <family val="2"/>
      </rPr>
      <t>ENCHIMENTO COM ARGILA</t>
    </r>
  </si>
  <si>
    <r>
      <rPr>
        <b/>
        <sz val="9"/>
        <rFont val="Arial"/>
        <family val="2"/>
      </rPr>
      <t>TUBULÃO CEU ABERTO (TCA)</t>
    </r>
  </si>
  <si>
    <r>
      <rPr>
        <sz val="9"/>
        <rFont val="Arial"/>
        <family val="2"/>
      </rPr>
      <t>(TCA) EM SOLO MAT. 1ª CAT.</t>
    </r>
  </si>
  <si>
    <r>
      <rPr>
        <sz val="9"/>
        <rFont val="Arial"/>
        <family val="2"/>
      </rPr>
      <t>(TCA) EM PEDRA MAT. 2ª CAT.</t>
    </r>
  </si>
  <si>
    <r>
      <rPr>
        <sz val="9"/>
        <rFont val="Arial"/>
        <family val="2"/>
      </rPr>
      <t>(TCA) EM ROCHA MAT. 3ª CAT.</t>
    </r>
  </si>
  <si>
    <r>
      <rPr>
        <sz val="9"/>
        <rFont val="Arial"/>
        <family val="2"/>
      </rPr>
      <t>(TCA) ALARG. BASE MAT. 1ª CAT.</t>
    </r>
  </si>
  <si>
    <r>
      <rPr>
        <sz val="9"/>
        <rFont val="Arial"/>
        <family val="2"/>
      </rPr>
      <t>(TCA) ALARG. BASE MAT. 2ª CAT.</t>
    </r>
  </si>
  <si>
    <r>
      <rPr>
        <sz val="9"/>
        <rFont val="Arial"/>
        <family val="2"/>
      </rPr>
      <t>(TCA) ALARG. BASE MAT. 3ª CAT.</t>
    </r>
  </si>
  <si>
    <r>
      <rPr>
        <b/>
        <sz val="9"/>
        <rFont val="Arial"/>
        <family val="2"/>
      </rPr>
      <t>TUBULÃO AR COMPRIMIDO (TAC)</t>
    </r>
  </si>
  <si>
    <r>
      <rPr>
        <sz val="9"/>
        <rFont val="Arial"/>
        <family val="2"/>
      </rPr>
      <t>(TAC) EM SOLO MAT. 1ª CAT.</t>
    </r>
  </si>
  <si>
    <r>
      <rPr>
        <sz val="9"/>
        <rFont val="Arial"/>
        <family val="2"/>
      </rPr>
      <t>(TAC) ALARG. BASE MAT. 1ª CAT.</t>
    </r>
  </si>
  <si>
    <r>
      <rPr>
        <sz val="9"/>
        <rFont val="Arial"/>
        <family val="2"/>
      </rPr>
      <t>(TAC) EM PEDRA MAT. 2ª CAT.</t>
    </r>
  </si>
  <si>
    <r>
      <rPr>
        <sz val="9"/>
        <rFont val="Arial"/>
        <family val="2"/>
      </rPr>
      <t>(TAC) ALARG. BASE MAT. 2ª CAT.</t>
    </r>
  </si>
  <si>
    <r>
      <rPr>
        <sz val="9"/>
        <rFont val="Arial"/>
        <family val="2"/>
      </rPr>
      <t>(TAC) EM ROCHA MAT. 3ª CAT.</t>
    </r>
  </si>
  <si>
    <r>
      <rPr>
        <sz val="9"/>
        <rFont val="Arial"/>
        <family val="2"/>
      </rPr>
      <t>(TAC) ALARG. BASE MAT. 3ª CAT.</t>
    </r>
  </si>
  <si>
    <r>
      <rPr>
        <sz val="9"/>
        <rFont val="Arial"/>
        <family val="2"/>
      </rPr>
      <t>CONCRETO FCK=25 MPA</t>
    </r>
  </si>
  <si>
    <r>
      <rPr>
        <sz val="9"/>
        <rFont val="Arial"/>
        <family val="2"/>
      </rPr>
      <t>CONCRETO FCK=30 MPA</t>
    </r>
  </si>
  <si>
    <r>
      <rPr>
        <sz val="9"/>
        <rFont val="Arial"/>
        <family val="2"/>
      </rPr>
      <t>CONCRETO FCK=35 MPA</t>
    </r>
  </si>
  <si>
    <r>
      <rPr>
        <b/>
        <sz val="9"/>
        <rFont val="Arial"/>
        <family val="2"/>
      </rPr>
      <t>ESCORAMENTO</t>
    </r>
  </si>
  <si>
    <r>
      <rPr>
        <sz val="9"/>
        <rFont val="Arial"/>
        <family val="2"/>
      </rPr>
      <t>ESCORAMENTO PARA PONTE</t>
    </r>
  </si>
  <si>
    <r>
      <rPr>
        <sz val="9"/>
        <rFont val="Arial"/>
        <family val="2"/>
      </rPr>
      <t>ESCORAMENTO PARA BUEIRO</t>
    </r>
  </si>
  <si>
    <r>
      <rPr>
        <sz val="9"/>
        <rFont val="Arial"/>
        <family val="2"/>
      </rPr>
      <t>TRANSLADO, LANÇAMENTO E POSICIONAMENTO DE PRÉ-LAJES</t>
    </r>
  </si>
  <si>
    <r>
      <rPr>
        <b/>
        <sz val="9"/>
        <rFont val="Arial"/>
        <family val="2"/>
      </rPr>
      <t>AÇO E FORMAS</t>
    </r>
  </si>
  <si>
    <r>
      <rPr>
        <sz val="9"/>
        <rFont val="Arial"/>
        <family val="2"/>
      </rPr>
      <t>FORMA CHAPA COMPENSADA RESINADA 12 mm - UTILIZAÇÃO 1X (CONFECÇÃO, INSTALAÇÃO E RETIRADA)</t>
    </r>
  </si>
  <si>
    <r>
      <rPr>
        <sz val="9"/>
        <rFont val="Arial"/>
        <family val="2"/>
      </rPr>
      <t>FORMA CHAPA COMPENSADA PLASTIFICADA 17 mm - UTILIZAÇÃO 1X (CONFECÇÃO, INSTALAÇÃO E RETIRADA)</t>
    </r>
  </si>
  <si>
    <r>
      <rPr>
        <sz val="9"/>
        <rFont val="Arial"/>
        <family val="2"/>
      </rPr>
      <t>FORMA CHAPA COMPENSADA RESINADA 12 mm - UTILIZAÇÃO 3X (CONFECÇÃO, INSTALAÇÃO E RETIRADA)</t>
    </r>
  </si>
  <si>
    <r>
      <rPr>
        <sz val="9"/>
        <rFont val="Arial"/>
        <family val="2"/>
      </rPr>
      <t>FORMA CHAPA COMPENSADA PLASTIFICADA 17 mm - UTILIZAÇÃO 3X (CONFECÇÃO, INSTALAÇÃO E RETIRADA)</t>
    </r>
  </si>
  <si>
    <r>
      <rPr>
        <sz val="9"/>
        <rFont val="Arial"/>
        <family val="2"/>
      </rPr>
      <t>AÇO CA50/60 AQUISIÇÃO, ARMAÇÃO E COLOCAÇÃO (INCLUSO PERDAS)</t>
    </r>
  </si>
  <si>
    <r>
      <rPr>
        <sz val="9"/>
        <rFont val="Arial"/>
        <family val="2"/>
      </rPr>
      <t>Kg</t>
    </r>
  </si>
  <si>
    <r>
      <rPr>
        <b/>
        <sz val="9"/>
        <rFont val="Arial"/>
        <family val="2"/>
      </rPr>
      <t>PROTENSÃO</t>
    </r>
  </si>
  <si>
    <r>
      <rPr>
        <sz val="9"/>
        <rFont val="Arial"/>
        <family val="2"/>
      </rPr>
      <t>FORNECIMENTO, CORTE E COLOCAÇÃO DE CABO CP-190 RB D=12,7mm C/ ADERÊNCIA</t>
    </r>
  </si>
  <si>
    <r>
      <rPr>
        <sz val="9"/>
        <rFont val="Arial"/>
        <family val="2"/>
      </rPr>
      <t>FORNECIMENTO, CORTE E COLOCAÇÃO DE CABO CP-190 RB D=15,2mm C/ ADERÊNCIA</t>
    </r>
  </si>
  <si>
    <r>
      <rPr>
        <sz val="9"/>
        <rFont val="Arial"/>
        <family val="2"/>
      </rPr>
      <t>FORNECIMENTO, CORTE E COLOCAÇÃO DE BAINHA METÁLICA D=55,0mm P/ 6 CORDOALHAS (D=12,7mm) - MAC</t>
    </r>
  </si>
  <si>
    <r>
      <rPr>
        <sz val="9"/>
        <rFont val="Arial"/>
        <family val="2"/>
      </rPr>
      <t>FORNECIMENTO, CORTE E COLOCAÇÃO DE BAINHA METÁLICA D=70,0mm P/ 12 CORDOALHAS (D=12,7mm) - MAC</t>
    </r>
  </si>
  <si>
    <r>
      <rPr>
        <sz val="9"/>
        <rFont val="Arial"/>
        <family val="2"/>
      </rPr>
      <t>FORNECIMENTO, CORTE E COLOCAÇÃO DE BAINHA METÁLICA D=60,0mm P/ 6 CORDOALHAS (D=15,2mm) - MAC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</si>
  <si>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9 de 11</t>
    </r>
  </si>
  <si>
    <r>
      <rPr>
        <sz val="9"/>
        <rFont val="Arial"/>
        <family val="2"/>
      </rPr>
      <t>FORNECIMENTO, CORTE E COLOCAÇÃO DE BAINHA METÁLICA D=80,0mm P/ 12 CORDOALHAS (D=15,2mm) - MAC</t>
    </r>
  </si>
  <si>
    <r>
      <rPr>
        <sz val="9"/>
        <rFont val="Arial"/>
        <family val="2"/>
      </rPr>
      <t>FORNECIMENTO E COLOCAÇÃO DE ANCORAGENS ATIVAS, PROTENSÃO E INJEÇÃO DE NATA DE CIMENTO (6 CORDOALHAS D=12,7mm) - MAC</t>
    </r>
  </si>
  <si>
    <r>
      <rPr>
        <sz val="9"/>
        <rFont val="Arial"/>
        <family val="2"/>
      </rPr>
      <t>FORNECIMENTO E COLOCAÇÃO DE ANCORAGENS ATIVAS, PROTENSÃO E INJEÇÃO DE NATA DE CIMENTO (12 CORDOALHAS D=12,7mm) - MAC</t>
    </r>
  </si>
  <si>
    <r>
      <rPr>
        <sz val="9"/>
        <rFont val="Arial"/>
        <family val="2"/>
      </rPr>
      <t>FORNECIMENTO E COLOCAÇÃO DE ANCORAGENS ATIVAS, PROTENSÃO E INJEÇÃO DE NATA DE CIMENTO (6 CORDOALHAS D=15,2mm) - MAC</t>
    </r>
  </si>
  <si>
    <r>
      <rPr>
        <sz val="9"/>
        <rFont val="Arial"/>
        <family val="2"/>
      </rPr>
      <t>FORNECIMENTO E COLOCAÇÃO DE ANCORAGENS ATIVAS, PROTENSÃO E INJEÇÃO DE NATA DE CIMENTO (12 CORDOALHAS D=15,2mm) - MAC</t>
    </r>
  </si>
  <si>
    <r>
      <rPr>
        <b/>
        <sz val="9"/>
        <rFont val="Arial"/>
        <family val="2"/>
      </rPr>
      <t>SERVIÇOS COMPLEMENTARES</t>
    </r>
  </si>
  <si>
    <r>
      <rPr>
        <sz val="9"/>
        <rFont val="Arial"/>
        <family val="2"/>
      </rPr>
      <t>PINTURA À CAL (3 DEMÃOS)</t>
    </r>
  </si>
  <si>
    <r>
      <rPr>
        <sz val="9"/>
        <rFont val="Arial"/>
        <family val="2"/>
      </rPr>
      <t>PINTURA COM NATA DE CIMENTO</t>
    </r>
  </si>
  <si>
    <r>
      <rPr>
        <sz val="9"/>
        <rFont val="Arial"/>
        <family val="2"/>
      </rPr>
      <t>SINALIZAÇÃO-PINTURA FLUORESCENTE</t>
    </r>
  </si>
  <si>
    <r>
      <rPr>
        <sz val="9"/>
        <rFont val="Arial"/>
        <family val="2"/>
      </rPr>
      <t>DRENOS 100 MM</t>
    </r>
  </si>
  <si>
    <r>
      <rPr>
        <sz val="9"/>
        <rFont val="Arial"/>
        <family val="2"/>
      </rPr>
      <t>NEOPRENE</t>
    </r>
  </si>
  <si>
    <r>
      <rPr>
        <sz val="9"/>
        <rFont val="Arial"/>
        <family val="2"/>
      </rPr>
      <t>LIMPEZA GERAL</t>
    </r>
  </si>
  <si>
    <r>
      <rPr>
        <sz val="9"/>
        <rFont val="Arial"/>
        <family val="2"/>
      </rPr>
      <t>CONCRETO CICLÓPICO FCK=15 MPA</t>
    </r>
  </si>
  <si>
    <r>
      <rPr>
        <b/>
        <sz val="9"/>
        <rFont val="Arial"/>
        <family val="2"/>
      </rPr>
      <t>TRANSPORTES</t>
    </r>
  </si>
  <si>
    <r>
      <rPr>
        <sz val="9"/>
        <rFont val="Arial"/>
        <family val="2"/>
      </rPr>
      <t>TRANSPORTE LOCAL DE CONCRETO</t>
    </r>
  </si>
  <si>
    <r>
      <rPr>
        <sz val="9"/>
        <rFont val="Arial"/>
        <family val="2"/>
      </rPr>
      <t>TRANSPORTE LOCAL DE TUBOS</t>
    </r>
  </si>
  <si>
    <r>
      <rPr>
        <sz val="9"/>
        <rFont val="Arial"/>
        <family val="2"/>
      </rPr>
      <t>TRANSPORTE COMERCIAL DE MATERIAL BÁSICO</t>
    </r>
  </si>
  <si>
    <r>
      <rPr>
        <sz val="9"/>
        <rFont val="Arial"/>
        <family val="2"/>
      </rPr>
      <t>TRANSPORTE COMERCIAL DE GRAMA</t>
    </r>
  </si>
  <si>
    <r>
      <rPr>
        <sz val="9"/>
        <rFont val="Arial"/>
        <family val="2"/>
      </rPr>
      <t>TRANSPORTE COMERCIAL DE MADEIRA</t>
    </r>
  </si>
  <si>
    <r>
      <rPr>
        <sz val="9"/>
        <rFont val="Arial"/>
        <family val="2"/>
      </rPr>
      <t>TRANSPORTE COMERCIAL DE TUBOS</t>
    </r>
  </si>
  <si>
    <r>
      <rPr>
        <sz val="9"/>
        <rFont val="Arial"/>
        <family val="2"/>
      </rPr>
      <t>TRANSPORTE COMERCIAL DE AGREGADOS - OAE</t>
    </r>
  </si>
  <si>
    <r>
      <rPr>
        <sz val="9"/>
        <rFont val="Arial"/>
        <family val="2"/>
      </rPr>
      <t>TRANSPORTE DE PRÉ MOLDADOS EM CAMINHÃO PRANCHA 3 EIXOS - CAP. 30 T</t>
    </r>
  </si>
  <si>
    <r>
      <rPr>
        <sz val="9"/>
        <rFont val="Arial"/>
        <family val="2"/>
      </rPr>
      <t>TRANSPORTE DE GUINDASTE 30 T - KM RODADO</t>
    </r>
  </si>
  <si>
    <r>
      <rPr>
        <sz val="9"/>
        <rFont val="Arial"/>
        <family val="2"/>
      </rPr>
      <t>Km</t>
    </r>
  </si>
  <si>
    <r>
      <rPr>
        <sz val="9"/>
        <rFont val="Arial"/>
        <family val="2"/>
      </rPr>
      <t>TRANSPORTE DE GUINDASTE 60 T - KM RODADO</t>
    </r>
  </si>
  <si>
    <r>
      <rPr>
        <sz val="9"/>
        <rFont val="Arial"/>
        <family val="2"/>
      </rPr>
      <t>TRANSPORTE DE GUINDASTE 90 T - KM RODADO</t>
    </r>
  </si>
  <si>
    <r>
      <rPr>
        <sz val="9"/>
        <rFont val="Arial"/>
        <family val="2"/>
      </rPr>
      <t>TRANSPORTE DE GUINDASTE 120 T - KM RODADO</t>
    </r>
  </si>
  <si>
    <r>
      <rPr>
        <sz val="9"/>
        <rFont val="Arial"/>
        <family val="2"/>
      </rPr>
      <t>TRANSPORTE LOCAL DE MADEIRA</t>
    </r>
  </si>
  <si>
    <r>
      <rPr>
        <sz val="9"/>
        <rFont val="Arial"/>
        <family val="2"/>
      </rPr>
      <t>TRANSPORTE LOCAL DE MATERIAL BÁSICO</t>
    </r>
  </si>
  <si>
    <r>
      <rPr>
        <b/>
        <sz val="9"/>
        <rFont val="Arial"/>
        <family val="2"/>
      </rPr>
      <t>ADMINISTRAÇÃO LOCAL</t>
    </r>
  </si>
  <si>
    <r>
      <rPr>
        <sz val="9"/>
        <rFont val="Arial"/>
        <family val="2"/>
      </rPr>
      <t>ADMINISTRAÇÃO LOCAL - TIPO A1</t>
    </r>
  </si>
  <si>
    <r>
      <rPr>
        <sz val="9"/>
        <rFont val="Arial"/>
        <family val="2"/>
      </rPr>
      <t>ADMINISTRAÇÃO LOCAL - TIPO A2</t>
    </r>
  </si>
  <si>
    <r>
      <rPr>
        <sz val="9"/>
        <rFont val="Arial"/>
        <family val="2"/>
      </rPr>
      <t>ADMINISTRAÇÃO LOCAL - TIPO B1</t>
    </r>
  </si>
  <si>
    <r>
      <rPr>
        <sz val="9"/>
        <rFont val="Arial"/>
        <family val="2"/>
      </rPr>
      <t>ADMINISTRAÇÃO LOCAL - TIPO B2</t>
    </r>
  </si>
  <si>
    <r>
      <rPr>
        <sz val="9"/>
        <rFont val="Arial"/>
        <family val="2"/>
      </rPr>
      <t>ADMINISTRAÇÃO LOCAL - TIPO C1</t>
    </r>
  </si>
  <si>
    <r>
      <rPr>
        <sz val="9"/>
        <rFont val="Arial"/>
        <family val="2"/>
      </rPr>
      <t>ADMINISTRAÇÃO LOCAL - TIPO C2</t>
    </r>
  </si>
  <si>
    <r>
      <rPr>
        <sz val="9"/>
        <rFont val="Arial"/>
        <family val="2"/>
      </rPr>
      <t>ADMINISTRAÇÃO LOCAL - TIPO D1</t>
    </r>
  </si>
  <si>
    <r>
      <rPr>
        <sz val="9"/>
        <rFont val="Arial"/>
        <family val="2"/>
      </rPr>
      <t>ADMINISTRAÇÃO LOCAL - TIPO D2</t>
    </r>
  </si>
  <si>
    <r>
      <rPr>
        <sz val="9"/>
        <rFont val="Arial"/>
        <family val="2"/>
      </rPr>
      <t>ADMINISTRAÇÃO LOCAL - TIPO E1</t>
    </r>
  </si>
  <si>
    <r>
      <rPr>
        <sz val="9"/>
        <rFont val="Arial"/>
        <family val="2"/>
      </rPr>
      <t>ADMINISTRAÇÃO LOCAL - TIPO F</t>
    </r>
  </si>
  <si>
    <r>
      <rPr>
        <b/>
        <sz val="9"/>
        <rFont val="Arial"/>
        <family val="2"/>
      </rPr>
      <t>CANTEIRO DE OBRA</t>
    </r>
  </si>
  <si>
    <r>
      <rPr>
        <sz val="9"/>
        <rFont val="Arial"/>
        <family val="2"/>
      </rPr>
      <t>CANTEIRO DE OBRA - TIPO A1</t>
    </r>
  </si>
  <si>
    <r>
      <rPr>
        <sz val="9"/>
        <rFont val="Arial"/>
        <family val="2"/>
      </rPr>
      <t>CANTEIRO DE OBRA - TIPO A2</t>
    </r>
  </si>
  <si>
    <r>
      <rPr>
        <sz val="9"/>
        <rFont val="Arial"/>
        <family val="2"/>
      </rPr>
      <t>CANTEIRO DE OBRA - TIPO B1</t>
    </r>
  </si>
  <si>
    <r>
      <rPr>
        <sz val="9"/>
        <rFont val="Arial"/>
        <family val="2"/>
      </rPr>
      <t>CANTEIRO DE OBRA - TIPO B2</t>
    </r>
  </si>
  <si>
    <r>
      <rPr>
        <sz val="9"/>
        <rFont val="Arial"/>
        <family val="2"/>
      </rPr>
      <t>CANTEIRO DE OBRA - TIPO C1</t>
    </r>
  </si>
  <si>
    <r>
      <rPr>
        <sz val="9"/>
        <rFont val="Arial"/>
        <family val="2"/>
      </rPr>
      <t>CANTEIRO DE OBRA - TIPO C2</t>
    </r>
  </si>
  <si>
    <r>
      <rPr>
        <sz val="9"/>
        <rFont val="Arial"/>
        <family val="2"/>
      </rPr>
      <t>CANTEIRO DE OBRA - TIPO D1</t>
    </r>
  </si>
  <si>
    <r>
      <rPr>
        <sz val="9"/>
        <rFont val="Arial"/>
        <family val="2"/>
      </rPr>
      <t>CANTEIRO DE OBRA - TIPO D2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</si>
  <si>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10 de 11</t>
    </r>
  </si>
  <si>
    <r>
      <rPr>
        <sz val="9"/>
        <rFont val="Arial"/>
        <family val="2"/>
      </rPr>
      <t>CANTEIRO DE OBRA - TIPO E1</t>
    </r>
  </si>
  <si>
    <r>
      <rPr>
        <sz val="9"/>
        <rFont val="Arial"/>
        <family val="2"/>
      </rPr>
      <t>CANTEIRO DE OBRA - TIPO F</t>
    </r>
  </si>
  <si>
    <r>
      <rPr>
        <b/>
        <sz val="9"/>
        <rFont val="Arial"/>
        <family val="2"/>
      </rPr>
      <t>MOBILIZAÇÃO</t>
    </r>
  </si>
  <si>
    <r>
      <rPr>
        <sz val="9"/>
        <rFont val="Arial"/>
        <family val="2"/>
      </rPr>
      <t>MOBILIZAÇÃO / DESMOBILIZAÇÃO - CONFORME DEMONSTRATIVO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</si>
  <si>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11 de 11</t>
    </r>
  </si>
  <si>
    <t>Extensão km:</t>
  </si>
  <si>
    <t xml:space="preserve">Orçamento Sintético														</t>
  </si>
  <si>
    <t>Setor:</t>
  </si>
  <si>
    <t>Orçamento:</t>
  </si>
  <si>
    <t>Descrição:</t>
  </si>
  <si>
    <t>Versão:</t>
  </si>
  <si>
    <t>Trecho:</t>
  </si>
  <si>
    <t xml:space="preserve">Nat. Serviço: </t>
  </si>
  <si>
    <t xml:space="preserve">Data Orçamento: 04/07/2024					</t>
  </si>
  <si>
    <t>Total do Orçamento:</t>
  </si>
  <si>
    <t>ELABORAÇÃO DOS ORÇAMENTOS DAS REABILITAÇÕES FUNCIONAIS GO-210 E GO-301</t>
  </si>
  <si>
    <t>m3</t>
  </si>
  <si>
    <t>m2</t>
  </si>
  <si>
    <t>CONCRETO BETUMINOSO USINADO À QUENTE - CBUQ</t>
  </si>
  <si>
    <t>TRANSPORTE COMERCIAL DE MATERIAL BETUMINOSO (DT=351,00KM)</t>
  </si>
  <si>
    <t>ELABORAÇÃO DOS ORÇAMENTOS DAS REABILITAÇÕES FUNCIONAIS GO-210</t>
  </si>
  <si>
    <t>ELABORAÇÃO DOS ORÇAMENTOS DAS REABILITAÇÕES FUNCIONAIS GO-301</t>
  </si>
  <si>
    <t>TRANSPORTE COMERCIAL DE AGREGADOS - (AREIA)</t>
  </si>
  <si>
    <t>TRANSPORTE COMERCIAL DE AGREGADOS - (BRITA)</t>
  </si>
  <si>
    <t>TRANSPORTE COMERCIAL DE MATERIAL BETUMINOSO (DT=349,00 KM)</t>
  </si>
  <si>
    <t>TRANSPORTE LOCAL DE AGREGADOS - (BRITA)</t>
  </si>
  <si>
    <t>TRANSPORTE COMERCIAL DE AGREGADOS - (BRITA BC)</t>
  </si>
  <si>
    <t>202300036012155-1-3</t>
  </si>
  <si>
    <t>202300036012155-2-3</t>
  </si>
  <si>
    <t>REABILITAÇÃO FUNCIONAL DA GO-210 TRECHO: ENTR. BR-352(A) DIV. GO/MG / ENTR.GO-592 - TRECHO 01 - (EXTENSÃO: 46,21KM)</t>
  </si>
  <si>
    <t>REABILITAÇÃO FUNCIONAL DA GO-301/ GO-457/ GO-213, TRECHO: ENTR. BR-506(A)/ENTR. GO- 506(B) - TRECHO 02 - (EXTENSÃO: 51,61KM)</t>
  </si>
  <si>
    <t xml:space="preserve">TOTAL GERAL: </t>
  </si>
  <si>
    <t>RESUMO</t>
  </si>
  <si>
    <t>GO-210</t>
  </si>
  <si>
    <t>GO-301</t>
  </si>
  <si>
    <r>
      <rPr>
        <sz val="9"/>
        <rFont val="Arial"/>
        <family val="2"/>
      </rPr>
      <t>FORNECIMENTO DE MATERIAL DE JAZIDA (CASCALHO)</t>
    </r>
  </si>
  <si>
    <t>BDI:</t>
  </si>
  <si>
    <t>BDI  (L) :</t>
  </si>
  <si>
    <r>
      <rPr>
        <sz val="9"/>
        <rFont val="Arial"/>
        <family val="2"/>
      </rPr>
      <t>Data Base: 01/04/2024</t>
    </r>
  </si>
  <si>
    <r>
      <rPr>
        <sz val="9"/>
        <rFont val="Arial"/>
        <family val="2"/>
      </rPr>
      <t>REVESTIMENTO PRIMÁRIO - ESPALHAMENTO E ADENSAMENTO</t>
    </r>
  </si>
  <si>
    <r>
      <rPr>
        <sz val="9"/>
        <rFont val="Arial"/>
        <family val="2"/>
      </rPr>
      <t>FORNECIMENTO DE CM-30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</si>
  <si>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</si>
  <si>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ASFÁLTICA PARA IMPRIMAÇÃO - EAI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</si>
  <si>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</si>
  <si>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RR-2C</t>
    </r>
  </si>
  <si>
    <r>
      <rPr>
        <sz val="9"/>
        <rFont val="Arial"/>
        <family val="2"/>
      </rPr>
      <t>FORNECIMENTO DE EMULSÃO RR-2C COM POLÍMERO</t>
    </r>
  </si>
  <si>
    <r>
      <rPr>
        <sz val="9"/>
        <rFont val="Arial"/>
        <family val="2"/>
      </rPr>
      <t>FORNECIMENTO DE EMULSÃO RL-1C</t>
    </r>
  </si>
  <si>
    <r>
      <rPr>
        <sz val="9"/>
        <rFont val="Arial"/>
        <family val="2"/>
      </rPr>
      <t>FORNECIMENTO DE EMULSÃO RL-1C COM POLÍMERO</t>
    </r>
  </si>
  <si>
    <r>
      <rPr>
        <sz val="9"/>
        <rFont val="Arial"/>
        <family val="2"/>
      </rPr>
      <t>FORNECIMENTO DE EMULSÃO RM-1C</t>
    </r>
  </si>
  <si>
    <r>
      <rPr>
        <sz val="9"/>
        <rFont val="Arial"/>
        <family val="2"/>
      </rPr>
      <t>FORNECIMENTO DE EMULSÃO RR-1C</t>
    </r>
  </si>
  <si>
    <r>
      <rPr>
        <sz val="9"/>
        <rFont val="Arial"/>
        <family val="2"/>
      </rPr>
      <t>FORNECIMENTO DE EMULSÃO RC-1C COM POLÍMERO</t>
    </r>
  </si>
  <si>
    <r>
      <rPr>
        <sz val="9"/>
        <rFont val="Arial"/>
        <family val="2"/>
      </rPr>
      <t>FORNECIMENTO DE CAP-60/85 COM POLÍMERO</t>
    </r>
  </si>
  <si>
    <r>
      <rPr>
        <sz val="9"/>
        <rFont val="Arial"/>
        <family val="2"/>
      </rPr>
      <t>FORNECIMENTO DE CAP-30/45</t>
    </r>
  </si>
  <si>
    <r>
      <rPr>
        <sz val="9"/>
        <rFont val="Arial"/>
        <family val="2"/>
      </rPr>
      <t>FORNECIMENTO DE CAP-50/70</t>
    </r>
  </si>
  <si>
    <r>
      <rPr>
        <sz val="9"/>
        <rFont val="Arial"/>
        <family val="2"/>
      </rPr>
      <t>FORNECIMENTO DE CAP-BORRACHA - AB8</t>
    </r>
  </si>
  <si>
    <r>
      <rPr>
        <sz val="9"/>
        <rFont val="Arial"/>
        <family val="2"/>
      </rPr>
      <t>SARJETA TRIANGULAR DE CONCRETO - STC 150-30</t>
    </r>
  </si>
  <si>
    <r>
      <rPr>
        <sz val="9"/>
        <rFont val="Arial"/>
        <family val="2"/>
      </rPr>
      <t>SARJETA TRIANGULAR DE CONCRETO - STC 125-25</t>
    </r>
  </si>
  <si>
    <r>
      <rPr>
        <sz val="9"/>
        <rFont val="Arial"/>
        <family val="2"/>
      </rPr>
      <t>SARJETA TRIANGULAR DE CONCRETO - STC 100-20</t>
    </r>
  </si>
  <si>
    <r>
      <rPr>
        <sz val="9"/>
        <rFont val="Arial"/>
        <family val="2"/>
      </rPr>
      <t>SARJETA TRIANGULAR DE CONCRETO - STC 80-15</t>
    </r>
  </si>
  <si>
    <r>
      <rPr>
        <sz val="9"/>
        <rFont val="Arial"/>
        <family val="2"/>
      </rPr>
      <t>SARJETA TRIANGULAR DE CONCRETO - STC 150-32</t>
    </r>
  </si>
  <si>
    <r>
      <rPr>
        <sz val="9"/>
        <rFont val="Arial"/>
        <family val="2"/>
      </rPr>
      <t>SARJETA TRIANGULAR DE CONCRETO - STC 125-27</t>
    </r>
  </si>
  <si>
    <r>
      <rPr>
        <sz val="9"/>
        <rFont val="Arial"/>
        <family val="2"/>
      </rPr>
      <t>SARJETA TRIANGULAR DE CONCRETO - STC 100-21</t>
    </r>
  </si>
  <si>
    <r>
      <rPr>
        <sz val="9"/>
        <rFont val="Arial"/>
        <family val="2"/>
      </rPr>
      <t>SARJETA TRIANGULAR DE CONCRETO - STC 80-17</t>
    </r>
  </si>
  <si>
    <r>
      <rPr>
        <sz val="9"/>
        <rFont val="Arial"/>
        <family val="2"/>
      </rPr>
      <t>SARJETA TRIANGULAR DE CONCRETO - STC 108-25</t>
    </r>
  </si>
  <si>
    <r>
      <rPr>
        <sz val="9"/>
        <rFont val="Arial"/>
        <family val="2"/>
      </rPr>
      <t>SARJETA TRIANGULAR DE CONCRETO - STC 88-20</t>
    </r>
  </si>
  <si>
    <r>
      <rPr>
        <sz val="9"/>
        <rFont val="Arial"/>
        <family val="2"/>
      </rPr>
      <t>SARJETA TRIANGULAR DE CONCRETO - STC 73-15</t>
    </r>
  </si>
  <si>
    <r>
      <rPr>
        <sz val="9"/>
        <rFont val="Arial"/>
        <family val="2"/>
      </rPr>
      <t>SARJETA TRIANGULAR DE GRAMA - STG 125-25</t>
    </r>
  </si>
  <si>
    <r>
      <rPr>
        <sz val="9"/>
        <rFont val="Arial"/>
        <family val="2"/>
      </rPr>
      <t>SARJETA TRIANGULAR DE GRAMA - STG 100-20</t>
    </r>
  </si>
  <si>
    <r>
      <rPr>
        <sz val="9"/>
        <rFont val="Arial"/>
        <family val="2"/>
      </rPr>
      <t>SARJETA TRIANGULAR DE GRAMA - STG 80-15</t>
    </r>
  </si>
  <si>
    <r>
      <rPr>
        <sz val="9"/>
        <rFont val="Arial"/>
        <family val="2"/>
      </rPr>
      <t>SARJETA TRAPEZOIDAL DE GRAMA - SZG 90-30</t>
    </r>
  </si>
  <si>
    <r>
      <rPr>
        <sz val="9"/>
        <rFont val="Arial"/>
        <family val="2"/>
      </rPr>
      <t>SARJETA TRAPEZOIDAL DE GRAMA - SZG 60-20</t>
    </r>
  </si>
  <si>
    <r>
      <rPr>
        <sz val="9"/>
        <rFont val="Arial"/>
        <family val="2"/>
      </rPr>
      <t>SARJETA TRAPEZOIDAL DE CONCRETO - SZC 90-30</t>
    </r>
  </si>
  <si>
    <r>
      <rPr>
        <sz val="9"/>
        <rFont val="Arial"/>
        <family val="2"/>
      </rPr>
      <t>SARJETA TRAPEZOIDAL DE CONCRETO - SZC 60-20</t>
    </r>
  </si>
  <si>
    <r>
      <rPr>
        <sz val="9"/>
        <rFont val="Arial"/>
        <family val="2"/>
      </rPr>
      <t>SARJETA DE CANTEIRO CENTRAL DE CONCRETO - STCC 100-25</t>
    </r>
  </si>
  <si>
    <r>
      <rPr>
        <sz val="9"/>
        <rFont val="Arial"/>
        <family val="2"/>
      </rPr>
      <t>SARJETA DE CANTEIRO CENTRAL DE CONCRETO - STCC 140-35</t>
    </r>
  </si>
  <si>
    <r>
      <rPr>
        <sz val="9"/>
        <rFont val="Arial"/>
        <family val="2"/>
      </rPr>
      <t>SARJETA DE CANTEIRO CENTRAL DE CONCRETO - SZCC 100-25</t>
    </r>
  </si>
  <si>
    <r>
      <rPr>
        <sz val="9"/>
        <rFont val="Arial"/>
        <family val="2"/>
      </rPr>
      <t>SARJETA DE CANTEIRO CENTRAL DE CONCRETO - SZCC 140-35</t>
    </r>
  </si>
  <si>
    <r>
      <rPr>
        <sz val="9"/>
        <rFont val="Arial"/>
        <family val="2"/>
      </rPr>
      <t>RECOMPOSIÇÃO DE DRENAGEM SUPERFICIAL</t>
    </r>
  </si>
  <si>
    <r>
      <rPr>
        <b/>
        <sz val="9"/>
        <rFont val="Arial"/>
        <family val="2"/>
      </rPr>
      <t>ESTACA RAIZ</t>
    </r>
  </si>
  <si>
    <r>
      <rPr>
        <sz val="9"/>
        <rFont val="Arial"/>
        <family val="2"/>
      </rPr>
      <t>ESTACA RAIZ PERFURADA NO SOLO - D = 31 cm</t>
    </r>
  </si>
  <si>
    <r>
      <rPr>
        <sz val="9"/>
        <rFont val="Arial"/>
        <family val="2"/>
      </rPr>
      <t>ESTACA RAIZ PERFURADA NO SOLO - D = 40 cm</t>
    </r>
  </si>
  <si>
    <r>
      <rPr>
        <sz val="9"/>
        <rFont val="Arial"/>
        <family val="2"/>
      </rPr>
      <t>ESTACA RAIZ PERFURADA NA ROCHA - D = 31 cm</t>
    </r>
  </si>
  <si>
    <r>
      <rPr>
        <sz val="9"/>
        <rFont val="Arial"/>
        <family val="2"/>
      </rPr>
      <t>ESTACA RAIZ PERFURADA NA ROCHA - D = 40 cm</t>
    </r>
  </si>
  <si>
    <r>
      <rPr>
        <sz val="9"/>
        <rFont val="Arial"/>
        <family val="2"/>
      </rPr>
      <t>TUBO DE REVESTIMENTO PARA ESTACA RAIZ (CAMISA PERDIDA) - D = 273,0 mm</t>
    </r>
  </si>
  <si>
    <r>
      <rPr>
        <sz val="9"/>
        <rFont val="Arial"/>
        <family val="2"/>
      </rPr>
      <t>TUBO DE REVESTIMENTO PARA ESTACA RAIZ (CAMISA PERDIDA) - D = 323,8 mm</t>
    </r>
  </si>
  <si>
    <r>
      <rPr>
        <b/>
        <sz val="9"/>
        <rFont val="Arial"/>
        <family val="2"/>
      </rPr>
      <t>CONCRETOS</t>
    </r>
  </si>
  <si>
    <r>
      <rPr>
        <sz val="9"/>
        <rFont val="Arial"/>
        <family val="2"/>
      </rPr>
      <t>CONCRETO USINADO FCK=15 MPA</t>
    </r>
  </si>
  <si>
    <r>
      <rPr>
        <sz val="9"/>
        <rFont val="Arial"/>
        <family val="2"/>
      </rPr>
      <t>CONCRETO USINADO BOMBEÁVEL FCK=15 MPA</t>
    </r>
  </si>
  <si>
    <r>
      <rPr>
        <sz val="9"/>
        <rFont val="Arial"/>
        <family val="2"/>
      </rPr>
      <t>CONCRETO USINADO FCK=20 MPA</t>
    </r>
  </si>
  <si>
    <r>
      <rPr>
        <sz val="9"/>
        <rFont val="Arial"/>
        <family val="2"/>
      </rPr>
      <t>CONCRETO USINADO FCK=25 MPA</t>
    </r>
  </si>
  <si>
    <r>
      <rPr>
        <sz val="9"/>
        <rFont val="Arial"/>
        <family val="2"/>
      </rPr>
      <t>CONCRETO USINADO FCK=30 MPA</t>
    </r>
  </si>
  <si>
    <r>
      <rPr>
        <sz val="9"/>
        <rFont val="Arial"/>
        <family val="2"/>
      </rPr>
      <t>CONCRETO USINADO FCK=35 MPA</t>
    </r>
  </si>
  <si>
    <r>
      <rPr>
        <sz val="9"/>
        <rFont val="Arial"/>
        <family val="2"/>
      </rPr>
      <t>CONCRETO USINADO FCK=40 MPA</t>
    </r>
  </si>
  <si>
    <r>
      <rPr>
        <sz val="9"/>
        <rFont val="Arial"/>
        <family val="2"/>
      </rPr>
      <t>CONCRETO USINADO BOMBEÁVEL FCK=20 MPA</t>
    </r>
  </si>
  <si>
    <r>
      <rPr>
        <sz val="9"/>
        <rFont val="Arial"/>
        <family val="2"/>
      </rPr>
      <t>CONCRETO USINADO BOMBEÁVEL FCK=25 MPA</t>
    </r>
  </si>
  <si>
    <r>
      <rPr>
        <sz val="9"/>
        <rFont val="Arial"/>
        <family val="2"/>
      </rPr>
      <t>CONCRETO USINADO BOMBEÁVEL FCK=30 MPA</t>
    </r>
  </si>
  <si>
    <r>
      <rPr>
        <sz val="9"/>
        <rFont val="Arial"/>
        <family val="2"/>
      </rPr>
      <t>CONCRETO USINADO BOMBEÁVEL FCK=35 MPA</t>
    </r>
  </si>
  <si>
    <r>
      <rPr>
        <sz val="9"/>
        <rFont val="Arial"/>
        <family val="2"/>
      </rPr>
      <t>CONCRETO USINADO BOMBEÁVEL FCK=40 MPA</t>
    </r>
  </si>
  <si>
    <r>
      <rPr>
        <sz val="9"/>
        <rFont val="Arial"/>
        <family val="2"/>
      </rPr>
      <t>CONCRETO FCK=40 MPA</t>
    </r>
  </si>
  <si>
    <r>
      <rPr>
        <sz val="9"/>
        <rFont val="Arial"/>
        <family val="2"/>
      </rPr>
      <t>PLATAFORMA DE TRABALHO EM MADEIRA</t>
    </r>
  </si>
  <si>
    <r>
      <rPr>
        <sz val="9"/>
        <rFont val="Arial"/>
        <family val="2"/>
      </rPr>
      <t>TRANSPORTE LOCAL COM DOLLY</t>
    </r>
  </si>
  <si>
    <r>
      <rPr>
        <sz val="9"/>
        <rFont val="Arial"/>
        <family val="2"/>
      </rPr>
      <t>TRANSPORTE COMERCIAL COM DOLLY</t>
    </r>
  </si>
  <si>
    <t>CAMINHÃO APLICADOR DE MATERIAL TERMOPLÁSTICO</t>
  </si>
  <si>
    <t>CAMINHÃO BASCULANTE 10 M3 - 15 T</t>
  </si>
  <si>
    <t>CAMINHÃO BASCULANTE 6 M3 - 10,5 T</t>
  </si>
  <si>
    <t>CAMINHÃO CARROCERIA MADEIRA - 15 T</t>
  </si>
  <si>
    <t>CAMINHÃO COM BATE ESTACAS HIDRÁULICO PARA DEFENSA</t>
  </si>
  <si>
    <t>CAMINHÃO COM DOLLY - 57 t</t>
  </si>
  <si>
    <t>CAMINHÃO DISTRIBUIDOR DE CIMENTO</t>
  </si>
  <si>
    <t>CAMINHÃO MUNCK (GUINDAUTO)</t>
  </si>
  <si>
    <t xml:space="preserve">CAMINHÃO PARA HIDROSSEMEADURA </t>
  </si>
  <si>
    <t>CAMINHÃO PARA PINTURA A FRIO COM DEMARCADOR DE FAIXAS</t>
  </si>
  <si>
    <t>CAMINHÃO TANQUE 10.000L</t>
  </si>
  <si>
    <t>CAMINHÃO TANQUE 6.000L</t>
  </si>
  <si>
    <t>CAMINHÃO TANQUE DISTRIBUIDOR DE ASFALTO</t>
  </si>
  <si>
    <t>USINA MÓVEL PARA MICRO REVESTIMENTO</t>
  </si>
  <si>
    <t>CARREGADEIRA DE PNEUS CAT - 924 H OU EQUIVALENTE</t>
  </si>
  <si>
    <t>CARREGADEIRA DE PNEUS CAT - 950 H  OU EQUIVALENTE</t>
  </si>
  <si>
    <t>ESCAVADEIRA HIDRÁULICA - 320DL OU EQUIVALENTE</t>
  </si>
  <si>
    <t>ESCAVADEIRA HIDRÁULICA - CAT 323DL OU EQUIVALENTE</t>
  </si>
  <si>
    <t>FRESADORA A FRIO - W 200 F OU EQUIVALENTE</t>
  </si>
  <si>
    <t>MINI-CARREGADEIRA DE PNEUS COM FRESADORA</t>
  </si>
  <si>
    <t>MINI-CARREGADEIRA DE PNEUS COM VASSOURA DE 1,8 m</t>
  </si>
  <si>
    <t>MOTONIVELADORA - CAT 120K OU EQUIVALENTE</t>
  </si>
  <si>
    <t>PERFURATRIZ HIDRÁULICA SOBRE ESTEIRAS PARA ESTACA RAIZ</t>
  </si>
  <si>
    <t>PERFURATRIZ SOBRE ESTEIRAS - CRAWLER DRILL OU EQUIVALENTE</t>
  </si>
  <si>
    <t>RECICLADORA DE PAVIMENTO À FRIO - CATERPILLAR RM-500 OU EQUIVALENTE</t>
  </si>
  <si>
    <t>RETRO ESCAVADEIRA DE PNEUS - CATERPILLAR 416E  OU EQUIVALENTE</t>
  </si>
  <si>
    <t>ROLO COMPACTADOR DE PNEUS AUTOPROPELIDO - 27 T</t>
  </si>
  <si>
    <t>ROLO LISO TANDEN - 6/8 T - CA-150 OU EQUIVALENTE</t>
  </si>
  <si>
    <t>ROLO LISO VIBRATÓRIO AUTOPROPELIDO - CS533 E OU EQUIVALENTE</t>
  </si>
  <si>
    <t>ROLO PÉ DE CARNEIRO AUTOPROPELIDO - CA 250 OU EQUIVALENTE</t>
  </si>
  <si>
    <t>TANQUE DE ESTOCAGEM ASFALTO (30.000L)</t>
  </si>
  <si>
    <t>TRATOR DE PNEUS AGRÍCOLA - MF 4292 OU EQUIVALENTE</t>
  </si>
  <si>
    <t>TRATOR DE PNEUS COM ROÇADEIRA</t>
  </si>
  <si>
    <t>TRATOR ESTEIRAS COM LÂMINA - CAT D8 OU EQUIVALENTE</t>
  </si>
  <si>
    <t>TRATOR ESTEIRAS COM ESCARIFICADOR - CAT D8 OU EQUIVALENTE</t>
  </si>
  <si>
    <t>TRATOR ESTEIRAS COM LAMINA - CAT D4 OU EQUIVALENTE</t>
  </si>
  <si>
    <t>TRATOR ESTEIRAS COM LAMINA - CAT D6 OU EQUIVALENTE</t>
  </si>
  <si>
    <t>USINA DE ASFALTO A QUENTE 80 t/h</t>
  </si>
  <si>
    <t>USINA MISTURADORA DE SOLO 300 t/h</t>
  </si>
  <si>
    <t>USINA PRÉ-MISTURADO A FRIO 60 t/h</t>
  </si>
  <si>
    <t>VIBROACABADORA DE ASFALTO SOBRE ESTEIRAS</t>
  </si>
  <si>
    <t xml:space="preserve">Data Base : 01/04/2024					</t>
  </si>
  <si>
    <r>
      <rPr>
        <sz val="9"/>
        <rFont val="Arial"/>
        <family val="2"/>
      </rPr>
      <t>ESPECIAIS - ABR/24 - SEM DESONERAÇÃO - T247</t>
    </r>
  </si>
  <si>
    <r>
      <rPr>
        <sz val="9"/>
        <rFont val="Arial"/>
        <family val="2"/>
      </rPr>
      <t>Valores com BDI - BDI: 20,60%</t>
    </r>
  </si>
  <si>
    <r>
      <t xml:space="preserve">ORÇAMENTO REALIZADO NA TABELA DE TERRAPLENAGEM, PAVIMENTAÇÃO E OBRAS DE ARTE ESPECIAIS - ABRIL/24 - </t>
    </r>
    <r>
      <rPr>
        <sz val="10"/>
        <color theme="4" tint="0.39997558519241921"/>
        <rFont val="Arial"/>
        <family val="2"/>
      </rPr>
      <t>SEM DESONERAÇÃO - T247</t>
    </r>
  </si>
  <si>
    <t xml:space="preserve"> 1.10</t>
  </si>
  <si>
    <t xml:space="preserve"> 1.11</t>
  </si>
  <si>
    <t xml:space="preserve"> 1.12</t>
  </si>
  <si>
    <t xml:space="preserve"> 5.2</t>
  </si>
  <si>
    <t xml:space="preserve"> 5.3</t>
  </si>
  <si>
    <t xml:space="preserve"> 5.4</t>
  </si>
  <si>
    <t xml:space="preserve"> 5.5</t>
  </si>
  <si>
    <t xml:space="preserve"> 6.2</t>
  </si>
  <si>
    <t xml:space="preserve"> 6.3</t>
  </si>
  <si>
    <t xml:space="preserve"> 6.4</t>
  </si>
  <si>
    <t xml:space="preserve"> 6.5</t>
  </si>
  <si>
    <t>TRANSPORTE COMERCIAL DE MASSA</t>
  </si>
  <si>
    <t xml:space="preserve"> 1.13</t>
  </si>
  <si>
    <t xml:space="preserve"> 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</si>
</sst>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###0.00;###0.00"/>
    <numFmt numFmtId="166" formatCode="#\º\ "/>
  </numFmts>
  <fonts count="4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1"/>
    </font>
    <font>
      <b/>
      <sz val="12"/>
      <color rgb="FF00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1F1F1F"/>
      <name val="Arial"/>
      <family val="2"/>
    </font>
    <font>
      <sz val="10"/>
      <color theme="4" tint="0.39997558519241921"/>
      <name val="Arial"/>
      <family val="2"/>
    </font>
    <font>
      <b/>
      <sz val="10"/>
      <color rgb="FF00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2">
    <xf numFmtId="0" fontId="0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/>
    <xf numFmtId="0" fontId="23" fillId="0" borderId="0"/>
    <xf numFmtId="0" fontId="30" fillId="0" borderId="0"/>
    <xf numFmtId="9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36" fillId="0" borderId="0"/>
    <xf numFmtId="44" fontId="19" fillId="0" borderId="0" applyFont="0" applyFill="0" applyBorder="0" applyAlignment="0" applyProtection="0"/>
  </cellStyleXfs>
  <cellXfs count="19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0" fillId="4" borderId="8" xfId="0" applyFont="1" applyFill="1" applyBorder="1" applyAlignment="1">
      <alignment horizontal="left" vertical="top" wrapText="1"/>
    </xf>
    <xf numFmtId="0" fontId="11" fillId="5" borderId="9" xfId="0" applyFont="1" applyFill="1" applyBorder="1" applyAlignment="1">
      <alignment horizontal="center" vertical="top" wrapText="1"/>
    </xf>
    <xf numFmtId="4" fontId="13" fillId="7" borderId="11" xfId="0" applyNumberFormat="1" applyFont="1" applyFill="1" applyBorder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0" fontId="18" fillId="11" borderId="0" xfId="0" applyFont="1" applyFill="1" applyAlignment="1">
      <alignment horizontal="center" vertical="top" wrapText="1"/>
    </xf>
    <xf numFmtId="0" fontId="24" fillId="0" borderId="0" xfId="5" applyFont="1" applyAlignment="1">
      <alignment horizontal="left" vertical="top"/>
    </xf>
    <xf numFmtId="0" fontId="23" fillId="0" borderId="0" xfId="5" applyAlignment="1">
      <alignment horizontal="left" vertical="top"/>
    </xf>
    <xf numFmtId="0" fontId="23" fillId="12" borderId="1" xfId="5" applyFill="1" applyBorder="1" applyAlignment="1">
      <alignment horizontal="left" vertical="top" wrapText="1"/>
    </xf>
    <xf numFmtId="0" fontId="23" fillId="12" borderId="1" xfId="5" applyFill="1" applyBorder="1" applyAlignment="1">
      <alignment horizontal="center" vertical="top" wrapText="1"/>
    </xf>
    <xf numFmtId="164" fontId="26" fillId="0" borderId="1" xfId="5" applyNumberFormat="1" applyFont="1" applyBorder="1" applyAlignment="1">
      <alignment horizontal="left" vertical="top" wrapText="1"/>
    </xf>
    <xf numFmtId="0" fontId="20" fillId="0" borderId="1" xfId="5" applyFont="1" applyBorder="1" applyAlignment="1">
      <alignment horizontal="left" vertical="top" wrapText="1"/>
    </xf>
    <xf numFmtId="0" fontId="23" fillId="0" borderId="1" xfId="5" applyBorder="1" applyAlignment="1">
      <alignment horizontal="left" vertical="top" wrapText="1"/>
    </xf>
    <xf numFmtId="165" fontId="26" fillId="0" borderId="1" xfId="5" applyNumberFormat="1" applyFont="1" applyBorder="1" applyAlignment="1">
      <alignment horizontal="right" vertical="top" wrapText="1"/>
    </xf>
    <xf numFmtId="165" fontId="27" fillId="0" borderId="1" xfId="5" applyNumberFormat="1" applyFont="1" applyBorder="1" applyAlignment="1">
      <alignment horizontal="right" vertical="top" wrapText="1"/>
    </xf>
    <xf numFmtId="0" fontId="20" fillId="0" borderId="1" xfId="5" applyFont="1" applyBorder="1" applyAlignment="1">
      <alignment horizontal="center" vertical="top" wrapText="1"/>
    </xf>
    <xf numFmtId="165" fontId="27" fillId="13" borderId="1" xfId="5" applyNumberFormat="1" applyFont="1" applyFill="1" applyBorder="1" applyAlignment="1">
      <alignment horizontal="right" vertical="top" wrapText="1"/>
    </xf>
    <xf numFmtId="0" fontId="22" fillId="0" borderId="0" xfId="5" applyFont="1" applyAlignment="1">
      <alignment horizontal="left" vertical="top"/>
    </xf>
    <xf numFmtId="0" fontId="23" fillId="0" borderId="1" xfId="5" applyBorder="1" applyAlignment="1">
      <alignment horizontal="center" vertical="top" wrapText="1"/>
    </xf>
    <xf numFmtId="9" fontId="23" fillId="0" borderId="1" xfId="2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5" fillId="8" borderId="0" xfId="0" applyFont="1" applyFill="1" applyAlignment="1">
      <alignment horizontal="center" vertical="top" wrapText="1"/>
    </xf>
    <xf numFmtId="0" fontId="12" fillId="6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0" fillId="4" borderId="8" xfId="0" applyFont="1" applyFill="1" applyBorder="1" applyAlignment="1">
      <alignment horizontal="center" vertical="top" wrapText="1"/>
    </xf>
    <xf numFmtId="9" fontId="10" fillId="4" borderId="8" xfId="2" applyFont="1" applyFill="1" applyBorder="1" applyAlignment="1">
      <alignment horizontal="center" vertical="top" wrapText="1"/>
    </xf>
    <xf numFmtId="43" fontId="10" fillId="4" borderId="8" xfId="1" applyFont="1" applyFill="1" applyBorder="1" applyAlignment="1">
      <alignment horizontal="left" vertical="top" wrapText="1"/>
    </xf>
    <xf numFmtId="43" fontId="12" fillId="6" borderId="10" xfId="1" applyFont="1" applyFill="1" applyBorder="1" applyAlignment="1">
      <alignment horizontal="right" vertical="top" wrapText="1"/>
    </xf>
    <xf numFmtId="43" fontId="18" fillId="11" borderId="0" xfId="1" applyFont="1" applyFill="1" applyAlignment="1">
      <alignment horizontal="center" vertical="top" wrapText="1"/>
    </xf>
    <xf numFmtId="43" fontId="0" fillId="0" borderId="0" xfId="1" applyFont="1"/>
    <xf numFmtId="0" fontId="31" fillId="0" borderId="0" xfId="6" applyFont="1" applyAlignment="1">
      <alignment vertical="center"/>
    </xf>
    <xf numFmtId="0" fontId="22" fillId="0" borderId="0" xfId="6" applyFont="1" applyAlignment="1">
      <alignment vertical="center"/>
    </xf>
    <xf numFmtId="0" fontId="22" fillId="0" borderId="0" xfId="6" applyFont="1" applyAlignment="1">
      <alignment vertical="center" wrapText="1"/>
    </xf>
    <xf numFmtId="44" fontId="22" fillId="0" borderId="17" xfId="6" applyNumberFormat="1" applyFont="1" applyBorder="1" applyAlignment="1">
      <alignment horizontal="center" vertical="center"/>
    </xf>
    <xf numFmtId="10" fontId="22" fillId="16" borderId="19" xfId="7" applyNumberFormat="1" applyFont="1" applyFill="1" applyBorder="1" applyAlignment="1">
      <alignment horizontal="center" vertical="center"/>
    </xf>
    <xf numFmtId="44" fontId="22" fillId="0" borderId="22" xfId="6" applyNumberFormat="1" applyFont="1" applyBorder="1" applyAlignment="1">
      <alignment horizontal="center" vertical="center"/>
    </xf>
    <xf numFmtId="0" fontId="22" fillId="17" borderId="23" xfId="6" applyFont="1" applyFill="1" applyBorder="1" applyAlignment="1">
      <alignment vertical="center"/>
    </xf>
    <xf numFmtId="0" fontId="22" fillId="17" borderId="24" xfId="6" applyFont="1" applyFill="1" applyBorder="1" applyAlignment="1">
      <alignment vertical="center"/>
    </xf>
    <xf numFmtId="0" fontId="22" fillId="17" borderId="25" xfId="6" applyFont="1" applyFill="1" applyBorder="1" applyAlignment="1">
      <alignment vertical="center"/>
    </xf>
    <xf numFmtId="44" fontId="21" fillId="16" borderId="19" xfId="6" applyNumberFormat="1" applyFont="1" applyFill="1" applyBorder="1" applyAlignment="1">
      <alignment vertical="center"/>
    </xf>
    <xf numFmtId="44" fontId="22" fillId="0" borderId="17" xfId="6" applyNumberFormat="1" applyFont="1" applyBorder="1" applyAlignment="1">
      <alignment vertical="center"/>
    </xf>
    <xf numFmtId="10" fontId="33" fillId="0" borderId="21" xfId="7" applyNumberFormat="1" applyFont="1" applyFill="1" applyBorder="1" applyAlignment="1">
      <alignment horizontal="center" vertical="center"/>
    </xf>
    <xf numFmtId="10" fontId="33" fillId="0" borderId="22" xfId="7" applyNumberFormat="1" applyFont="1" applyFill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166" fontId="33" fillId="16" borderId="16" xfId="6" applyNumberFormat="1" applyFont="1" applyFill="1" applyBorder="1" applyAlignment="1">
      <alignment horizontal="center" vertical="center"/>
    </xf>
    <xf numFmtId="166" fontId="33" fillId="16" borderId="17" xfId="6" applyNumberFormat="1" applyFont="1" applyFill="1" applyBorder="1" applyAlignment="1">
      <alignment horizontal="center" vertical="center"/>
    </xf>
    <xf numFmtId="166" fontId="33" fillId="16" borderId="18" xfId="6" applyNumberFormat="1" applyFont="1" applyFill="1" applyBorder="1" applyAlignment="1">
      <alignment horizontal="center" vertical="center"/>
    </xf>
    <xf numFmtId="0" fontId="22" fillId="0" borderId="37" xfId="6" applyFont="1" applyBorder="1" applyAlignment="1">
      <alignment horizontal="centerContinuous" vertical="center"/>
    </xf>
    <xf numFmtId="0" fontId="22" fillId="0" borderId="38" xfId="6" applyFont="1" applyBorder="1" applyAlignment="1">
      <alignment horizontal="centerContinuous" vertical="center"/>
    </xf>
    <xf numFmtId="0" fontId="34" fillId="0" borderId="38" xfId="6" applyFont="1" applyBorder="1" applyAlignment="1">
      <alignment horizontal="centerContinuous" vertical="center" wrapText="1"/>
    </xf>
    <xf numFmtId="0" fontId="31" fillId="0" borderId="39" xfId="6" applyFont="1" applyBorder="1" applyAlignment="1">
      <alignment vertical="center"/>
    </xf>
    <xf numFmtId="0" fontId="35" fillId="17" borderId="41" xfId="9" applyNumberFormat="1" applyFont="1" applyFill="1" applyBorder="1" applyAlignment="1">
      <alignment vertical="center"/>
    </xf>
    <xf numFmtId="0" fontId="31" fillId="0" borderId="42" xfId="6" applyFont="1" applyBorder="1" applyAlignment="1">
      <alignment vertical="center"/>
    </xf>
    <xf numFmtId="0" fontId="22" fillId="0" borderId="0" xfId="6" applyFont="1" applyAlignment="1">
      <alignment horizontal="centerContinuous" vertical="center"/>
    </xf>
    <xf numFmtId="0" fontId="35" fillId="17" borderId="0" xfId="9" applyNumberFormat="1" applyFont="1" applyFill="1" applyBorder="1" applyAlignment="1">
      <alignment horizontal="centerContinuous" vertical="center"/>
    </xf>
    <xf numFmtId="0" fontId="31" fillId="0" borderId="44" xfId="6" applyFont="1" applyBorder="1" applyAlignment="1">
      <alignment vertical="center"/>
    </xf>
    <xf numFmtId="0" fontId="35" fillId="17" borderId="0" xfId="9" applyNumberFormat="1" applyFont="1" applyFill="1" applyBorder="1" applyAlignment="1">
      <alignment vertical="center"/>
    </xf>
    <xf numFmtId="0" fontId="35" fillId="17" borderId="46" xfId="9" applyNumberFormat="1" applyFont="1" applyFill="1" applyBorder="1" applyAlignment="1">
      <alignment vertical="center"/>
    </xf>
    <xf numFmtId="0" fontId="22" fillId="0" borderId="46" xfId="6" applyFont="1" applyBorder="1" applyAlignment="1">
      <alignment vertical="center" wrapText="1"/>
    </xf>
    <xf numFmtId="0" fontId="31" fillId="0" borderId="47" xfId="6" applyFont="1" applyBorder="1" applyAlignment="1">
      <alignment vertical="center"/>
    </xf>
    <xf numFmtId="0" fontId="36" fillId="0" borderId="0" xfId="10" applyAlignment="1">
      <alignment horizontal="left" vertical="top"/>
    </xf>
    <xf numFmtId="0" fontId="39" fillId="0" borderId="0" xfId="0" applyFont="1"/>
    <xf numFmtId="0" fontId="20" fillId="2" borderId="0" xfId="0" applyFont="1" applyFill="1" applyAlignment="1">
      <alignment horizontal="left" vertical="top" wrapText="1"/>
    </xf>
    <xf numFmtId="0" fontId="20" fillId="8" borderId="0" xfId="0" applyFont="1" applyFill="1" applyAlignment="1">
      <alignment horizontal="left" vertical="top" wrapText="1"/>
    </xf>
    <xf numFmtId="0" fontId="20" fillId="8" borderId="0" xfId="0" applyFont="1" applyFill="1" applyAlignment="1">
      <alignment vertical="top" wrapText="1"/>
    </xf>
    <xf numFmtId="0" fontId="20" fillId="8" borderId="0" xfId="0" applyFont="1" applyFill="1" applyAlignment="1">
      <alignment horizontal="center" vertical="top" wrapText="1"/>
    </xf>
    <xf numFmtId="0" fontId="6" fillId="15" borderId="5" xfId="0" applyFont="1" applyFill="1" applyBorder="1" applyAlignment="1">
      <alignment horizontal="center" vertical="top" wrapText="1"/>
    </xf>
    <xf numFmtId="0" fontId="6" fillId="15" borderId="5" xfId="0" applyFont="1" applyFill="1" applyBorder="1" applyAlignment="1">
      <alignment horizontal="left" vertical="top" wrapText="1"/>
    </xf>
    <xf numFmtId="43" fontId="7" fillId="15" borderId="6" xfId="1" applyFont="1" applyFill="1" applyBorder="1" applyAlignment="1">
      <alignment horizontal="right" vertical="top" wrapText="1"/>
    </xf>
    <xf numFmtId="4" fontId="8" fillId="15" borderId="7" xfId="0" applyNumberFormat="1" applyFont="1" applyFill="1" applyBorder="1" applyAlignment="1">
      <alignment horizontal="right" vertical="top" wrapText="1"/>
    </xf>
    <xf numFmtId="0" fontId="3" fillId="19" borderId="2" xfId="0" applyFont="1" applyFill="1" applyBorder="1" applyAlignment="1">
      <alignment horizontal="center" vertical="top" wrapText="1"/>
    </xf>
    <xf numFmtId="0" fontId="5" fillId="19" borderId="4" xfId="0" applyFont="1" applyFill="1" applyBorder="1" applyAlignment="1">
      <alignment horizontal="center" vertical="top" wrapText="1"/>
    </xf>
    <xf numFmtId="0" fontId="3" fillId="19" borderId="2" xfId="0" applyFont="1" applyFill="1" applyBorder="1" applyAlignment="1">
      <alignment horizontal="left" vertical="top" wrapText="1"/>
    </xf>
    <xf numFmtId="0" fontId="4" fillId="19" borderId="3" xfId="0" applyFont="1" applyFill="1" applyBorder="1" applyAlignment="1">
      <alignment horizontal="center" vertical="top" wrapText="1"/>
    </xf>
    <xf numFmtId="43" fontId="5" fillId="19" borderId="4" xfId="1" applyFont="1" applyFill="1" applyBorder="1" applyAlignment="1">
      <alignment horizontal="right" vertical="top" wrapText="1"/>
    </xf>
    <xf numFmtId="0" fontId="5" fillId="19" borderId="4" xfId="0" applyFont="1" applyFill="1" applyBorder="1" applyAlignment="1">
      <alignment horizontal="right" vertical="top" wrapText="1"/>
    </xf>
    <xf numFmtId="0" fontId="14" fillId="20" borderId="12" xfId="0" applyFont="1" applyFill="1" applyBorder="1" applyAlignment="1">
      <alignment horizontal="left" vertical="top" wrapText="1"/>
    </xf>
    <xf numFmtId="0" fontId="14" fillId="20" borderId="9" xfId="0" applyFont="1" applyFill="1" applyBorder="1" applyAlignment="1">
      <alignment horizontal="center" vertical="top" wrapText="1"/>
    </xf>
    <xf numFmtId="4" fontId="13" fillId="20" borderId="11" xfId="0" applyNumberFormat="1" applyFont="1" applyFill="1" applyBorder="1" applyAlignment="1">
      <alignment horizontal="right" vertical="top" wrapText="1"/>
    </xf>
    <xf numFmtId="4" fontId="14" fillId="20" borderId="12" xfId="0" applyNumberFormat="1" applyFont="1" applyFill="1" applyBorder="1" applyAlignment="1">
      <alignment horizontal="right" vertical="top" wrapText="1"/>
    </xf>
    <xf numFmtId="0" fontId="29" fillId="15" borderId="8" xfId="0" applyFont="1" applyFill="1" applyBorder="1" applyAlignment="1">
      <alignment horizontal="left" vertical="top" wrapText="1"/>
    </xf>
    <xf numFmtId="43" fontId="29" fillId="15" borderId="8" xfId="1" applyFont="1" applyFill="1" applyBorder="1" applyAlignment="1">
      <alignment horizontal="left" vertical="top" wrapText="1"/>
    </xf>
    <xf numFmtId="0" fontId="27" fillId="15" borderId="8" xfId="0" applyFont="1" applyFill="1" applyBorder="1" applyAlignment="1">
      <alignment horizontal="left" vertical="top" wrapText="1"/>
    </xf>
    <xf numFmtId="9" fontId="27" fillId="15" borderId="8" xfId="2" applyFont="1" applyFill="1" applyBorder="1" applyAlignment="1">
      <alignment horizontal="center" vertical="top" wrapText="1"/>
    </xf>
    <xf numFmtId="43" fontId="27" fillId="15" borderId="8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4" fontId="37" fillId="0" borderId="1" xfId="0" applyNumberFormat="1" applyFont="1" applyBorder="1" applyAlignment="1">
      <alignment horizontal="left" vertical="top" wrapText="1"/>
    </xf>
    <xf numFmtId="164" fontId="3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5" fontId="26" fillId="0" borderId="1" xfId="0" applyNumberFormat="1" applyFont="1" applyBorder="1" applyAlignment="1">
      <alignment horizontal="left" vertical="top" wrapText="1"/>
    </xf>
    <xf numFmtId="165" fontId="26" fillId="0" borderId="1" xfId="0" applyNumberFormat="1" applyFont="1" applyBorder="1" applyAlignment="1">
      <alignment horizontal="right" vertical="top" wrapText="1"/>
    </xf>
    <xf numFmtId="0" fontId="12" fillId="6" borderId="12" xfId="0" applyFont="1" applyFill="1" applyBorder="1" applyAlignment="1">
      <alignment horizontal="center" vertical="top" wrapText="1"/>
    </xf>
    <xf numFmtId="0" fontId="10" fillId="4" borderId="12" xfId="0" applyFont="1" applyFill="1" applyBorder="1" applyAlignment="1">
      <alignment horizontal="left" vertical="top" wrapText="1"/>
    </xf>
    <xf numFmtId="0" fontId="11" fillId="5" borderId="12" xfId="0" applyFont="1" applyFill="1" applyBorder="1" applyAlignment="1">
      <alignment horizontal="center" vertical="top" wrapText="1"/>
    </xf>
    <xf numFmtId="43" fontId="12" fillId="6" borderId="12" xfId="1" applyFont="1" applyFill="1" applyBorder="1" applyAlignment="1">
      <alignment horizontal="right" vertical="top" wrapText="1"/>
    </xf>
    <xf numFmtId="43" fontId="12" fillId="20" borderId="10" xfId="1" applyFont="1" applyFill="1" applyBorder="1" applyAlignment="1">
      <alignment horizontal="right" vertical="top" wrapText="1"/>
    </xf>
    <xf numFmtId="0" fontId="12" fillId="20" borderId="10" xfId="0" applyFont="1" applyFill="1" applyBorder="1" applyAlignment="1">
      <alignment horizontal="center" vertical="top" wrapText="1"/>
    </xf>
    <xf numFmtId="0" fontId="3" fillId="19" borderId="19" xfId="0" applyFont="1" applyFill="1" applyBorder="1" applyAlignment="1">
      <alignment horizontal="center" vertical="top" wrapText="1"/>
    </xf>
    <xf numFmtId="0" fontId="5" fillId="19" borderId="19" xfId="0" applyFont="1" applyFill="1" applyBorder="1" applyAlignment="1">
      <alignment horizontal="center" vertical="top" wrapText="1"/>
    </xf>
    <xf numFmtId="0" fontId="3" fillId="19" borderId="19" xfId="0" applyFont="1" applyFill="1" applyBorder="1" applyAlignment="1">
      <alignment horizontal="left" vertical="top" wrapText="1"/>
    </xf>
    <xf numFmtId="0" fontId="0" fillId="0" borderId="19" xfId="0" applyBorder="1"/>
    <xf numFmtId="0" fontId="0" fillId="0" borderId="19" xfId="0" applyBorder="1" applyAlignment="1">
      <alignment wrapText="1"/>
    </xf>
    <xf numFmtId="0" fontId="41" fillId="0" borderId="0" xfId="5" applyFont="1" applyAlignment="1">
      <alignment horizontal="center" vertical="top"/>
    </xf>
    <xf numFmtId="0" fontId="34" fillId="0" borderId="19" xfId="0" applyFont="1" applyBorder="1" applyAlignment="1">
      <alignment horizontal="right"/>
    </xf>
    <xf numFmtId="164" fontId="26" fillId="0" borderId="13" xfId="0" applyNumberFormat="1" applyFont="1" applyBorder="1" applyAlignment="1">
      <alignment horizontal="left" vertical="top" wrapText="1"/>
    </xf>
    <xf numFmtId="0" fontId="21" fillId="12" borderId="13" xfId="5" applyFont="1" applyFill="1" applyBorder="1" applyAlignment="1">
      <alignment horizontal="left" vertical="top" wrapText="1"/>
    </xf>
    <xf numFmtId="10" fontId="20" fillId="8" borderId="0" xfId="2" applyNumberFormat="1" applyFont="1" applyFill="1" applyAlignment="1">
      <alignment horizontal="left" vertical="top" wrapText="1"/>
    </xf>
    <xf numFmtId="0" fontId="21" fillId="14" borderId="13" xfId="5" applyFont="1" applyFill="1" applyBorder="1" applyAlignment="1">
      <alignment vertical="top" wrapText="1"/>
    </xf>
    <xf numFmtId="0" fontId="21" fillId="14" borderId="15" xfId="5" applyFont="1" applyFill="1" applyBorder="1" applyAlignment="1">
      <alignment vertical="top" wrapText="1"/>
    </xf>
    <xf numFmtId="10" fontId="21" fillId="14" borderId="14" xfId="5" applyNumberFormat="1" applyFont="1" applyFill="1" applyBorder="1" applyAlignment="1">
      <alignment vertical="top" wrapText="1"/>
    </xf>
    <xf numFmtId="10" fontId="20" fillId="8" borderId="0" xfId="0" applyNumberFormat="1" applyFont="1" applyFill="1" applyAlignment="1">
      <alignment horizontal="left" vertical="top" wrapText="1"/>
    </xf>
    <xf numFmtId="0" fontId="0" fillId="0" borderId="0" xfId="0" applyAlignment="1">
      <alignment horizontal="center" vertical="top"/>
    </xf>
    <xf numFmtId="43" fontId="0" fillId="0" borderId="0" xfId="1" applyFont="1" applyAlignment="1">
      <alignment horizontal="left" vertical="top"/>
    </xf>
    <xf numFmtId="43" fontId="38" fillId="0" borderId="13" xfId="1" applyFont="1" applyBorder="1" applyAlignment="1">
      <alignment vertical="top" wrapText="1"/>
    </xf>
    <xf numFmtId="0" fontId="31" fillId="0" borderId="0" xfId="0" applyFont="1" applyAlignment="1">
      <alignment horizontal="left" vertical="top"/>
    </xf>
    <xf numFmtId="0" fontId="32" fillId="18" borderId="1" xfId="0" applyFont="1" applyFill="1" applyBorder="1" applyAlignment="1">
      <alignment horizontal="left" vertical="top" wrapText="1"/>
    </xf>
    <xf numFmtId="0" fontId="32" fillId="18" borderId="1" xfId="0" applyFont="1" applyFill="1" applyBorder="1" applyAlignment="1">
      <alignment horizontal="center" vertical="top" wrapText="1"/>
    </xf>
    <xf numFmtId="43" fontId="32" fillId="18" borderId="13" xfId="1" applyFont="1" applyFill="1" applyBorder="1" applyAlignment="1">
      <alignment vertical="top" wrapText="1"/>
    </xf>
    <xf numFmtId="0" fontId="32" fillId="0" borderId="13" xfId="0" applyFont="1" applyBorder="1" applyAlignment="1">
      <alignment vertical="top" wrapText="1"/>
    </xf>
    <xf numFmtId="0" fontId="32" fillId="0" borderId="15" xfId="0" applyFont="1" applyBorder="1" applyAlignment="1">
      <alignment horizontal="center" vertical="top" wrapText="1"/>
    </xf>
    <xf numFmtId="43" fontId="32" fillId="0" borderId="15" xfId="1" applyFont="1" applyBorder="1" applyAlignment="1">
      <alignment vertical="top" wrapText="1"/>
    </xf>
    <xf numFmtId="0" fontId="31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top" wrapText="1"/>
    </xf>
    <xf numFmtId="0" fontId="1" fillId="19" borderId="19" xfId="0" applyFont="1" applyFill="1" applyBorder="1" applyAlignment="1">
      <alignment horizontal="center" vertical="top" wrapText="1"/>
    </xf>
    <xf numFmtId="0" fontId="4" fillId="19" borderId="19" xfId="0" applyFont="1" applyFill="1" applyBorder="1" applyAlignment="1">
      <alignment horizontal="center" vertical="top" wrapText="1"/>
    </xf>
    <xf numFmtId="44" fontId="0" fillId="0" borderId="19" xfId="11" applyFont="1" applyBorder="1" applyAlignment="1">
      <alignment horizontal="center"/>
    </xf>
    <xf numFmtId="44" fontId="34" fillId="0" borderId="19" xfId="0" applyNumberFormat="1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20" fillId="8" borderId="0" xfId="0" applyFont="1" applyFill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0" fillId="8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wrapText="1"/>
    </xf>
    <xf numFmtId="0" fontId="0" fillId="0" borderId="0" xfId="0"/>
    <xf numFmtId="0" fontId="0" fillId="0" borderId="0" xfId="0" applyAlignment="1">
      <alignment horizontal="left" wrapText="1"/>
    </xf>
    <xf numFmtId="0" fontId="16" fillId="9" borderId="0" xfId="0" applyFont="1" applyFill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4" fontId="17" fillId="10" borderId="0" xfId="0" applyNumberFormat="1" applyFont="1" applyFill="1" applyAlignment="1">
      <alignment horizontal="right" vertical="top" wrapText="1"/>
    </xf>
    <xf numFmtId="0" fontId="9" fillId="8" borderId="0" xfId="0" applyFont="1" applyFill="1" applyAlignment="1">
      <alignment horizontal="right" vertical="top" wrapText="1"/>
    </xf>
    <xf numFmtId="0" fontId="2" fillId="3" borderId="0" xfId="0" applyFont="1" applyFill="1" applyAlignment="1">
      <alignment horizontal="center" wrapText="1"/>
    </xf>
    <xf numFmtId="0" fontId="21" fillId="13" borderId="13" xfId="5" applyFont="1" applyFill="1" applyBorder="1" applyAlignment="1">
      <alignment horizontal="left" vertical="top" wrapText="1"/>
    </xf>
    <xf numFmtId="0" fontId="21" fillId="13" borderId="15" xfId="5" applyFont="1" applyFill="1" applyBorder="1" applyAlignment="1">
      <alignment horizontal="left" vertical="top" wrapText="1"/>
    </xf>
    <xf numFmtId="0" fontId="21" fillId="13" borderId="14" xfId="5" applyFont="1" applyFill="1" applyBorder="1" applyAlignment="1">
      <alignment horizontal="left" vertical="top" wrapText="1"/>
    </xf>
    <xf numFmtId="0" fontId="21" fillId="12" borderId="13" xfId="5" applyFont="1" applyFill="1" applyBorder="1" applyAlignment="1">
      <alignment horizontal="center" vertical="top" wrapText="1"/>
    </xf>
    <xf numFmtId="0" fontId="21" fillId="12" borderId="14" xfId="5" applyFont="1" applyFill="1" applyBorder="1" applyAlignment="1">
      <alignment horizontal="center" vertical="top" wrapText="1"/>
    </xf>
    <xf numFmtId="0" fontId="21" fillId="13" borderId="13" xfId="5" applyFont="1" applyFill="1" applyBorder="1" applyAlignment="1">
      <alignment horizontal="right" vertical="top" wrapText="1"/>
    </xf>
    <xf numFmtId="0" fontId="21" fillId="13" borderId="15" xfId="5" applyFont="1" applyFill="1" applyBorder="1" applyAlignment="1">
      <alignment horizontal="right" vertical="top" wrapText="1"/>
    </xf>
    <xf numFmtId="0" fontId="21" fillId="13" borderId="14" xfId="5" applyFont="1" applyFill="1" applyBorder="1" applyAlignment="1">
      <alignment horizontal="right" vertical="top" wrapText="1"/>
    </xf>
    <xf numFmtId="0" fontId="21" fillId="0" borderId="13" xfId="5" applyFont="1" applyBorder="1" applyAlignment="1">
      <alignment horizontal="right" vertical="top" wrapText="1"/>
    </xf>
    <xf numFmtId="0" fontId="21" fillId="0" borderId="15" xfId="5" applyFont="1" applyBorder="1" applyAlignment="1">
      <alignment horizontal="right" vertical="top" wrapText="1"/>
    </xf>
    <xf numFmtId="0" fontId="21" fillId="0" borderId="14" xfId="5" applyFont="1" applyBorder="1" applyAlignment="1">
      <alignment horizontal="right" vertical="top" wrapText="1"/>
    </xf>
    <xf numFmtId="0" fontId="21" fillId="12" borderId="13" xfId="5" applyFont="1" applyFill="1" applyBorder="1" applyAlignment="1">
      <alignment horizontal="left" vertical="top" wrapText="1"/>
    </xf>
    <xf numFmtId="0" fontId="21" fillId="12" borderId="15" xfId="5" applyFont="1" applyFill="1" applyBorder="1" applyAlignment="1">
      <alignment horizontal="left" vertical="top" wrapText="1"/>
    </xf>
    <xf numFmtId="0" fontId="21" fillId="12" borderId="14" xfId="5" applyFont="1" applyFill="1" applyBorder="1" applyAlignment="1">
      <alignment horizontal="left" vertical="top" wrapText="1"/>
    </xf>
    <xf numFmtId="0" fontId="20" fillId="0" borderId="13" xfId="5" applyFont="1" applyBorder="1" applyAlignment="1">
      <alignment horizontal="left" vertical="top" wrapText="1"/>
    </xf>
    <xf numFmtId="0" fontId="20" fillId="0" borderId="15" xfId="5" applyFont="1" applyBorder="1" applyAlignment="1">
      <alignment horizontal="left" vertical="top" wrapText="1"/>
    </xf>
    <xf numFmtId="0" fontId="20" fillId="0" borderId="14" xfId="5" applyFont="1" applyBorder="1" applyAlignment="1">
      <alignment horizontal="left" vertical="top" wrapText="1"/>
    </xf>
    <xf numFmtId="0" fontId="22" fillId="0" borderId="30" xfId="6" applyFont="1" applyBorder="1" applyAlignment="1">
      <alignment vertical="center" wrapText="1"/>
    </xf>
    <xf numFmtId="0" fontId="22" fillId="0" borderId="17" xfId="6" applyFont="1" applyBorder="1" applyAlignment="1">
      <alignment vertical="center" wrapText="1"/>
    </xf>
    <xf numFmtId="0" fontId="22" fillId="0" borderId="28" xfId="6" applyFont="1" applyBorder="1" applyAlignment="1">
      <alignment vertical="center" wrapText="1"/>
    </xf>
    <xf numFmtId="0" fontId="22" fillId="0" borderId="26" xfId="6" applyFont="1" applyBorder="1" applyAlignment="1">
      <alignment vertical="center" wrapText="1"/>
    </xf>
    <xf numFmtId="0" fontId="35" fillId="17" borderId="47" xfId="9" applyNumberFormat="1" applyFont="1" applyFill="1" applyBorder="1" applyAlignment="1">
      <alignment horizontal="center" vertical="center" wrapText="1"/>
    </xf>
    <xf numFmtId="0" fontId="35" fillId="17" borderId="46" xfId="9" applyNumberFormat="1" applyFont="1" applyFill="1" applyBorder="1" applyAlignment="1">
      <alignment horizontal="center" vertical="center" wrapText="1"/>
    </xf>
    <xf numFmtId="0" fontId="35" fillId="17" borderId="45" xfId="9" applyNumberFormat="1" applyFont="1" applyFill="1" applyBorder="1" applyAlignment="1">
      <alignment horizontal="center" vertical="center" wrapText="1"/>
    </xf>
    <xf numFmtId="0" fontId="35" fillId="17" borderId="44" xfId="9" applyNumberFormat="1" applyFont="1" applyFill="1" applyBorder="1" applyAlignment="1">
      <alignment horizontal="center" vertical="center" wrapText="1"/>
    </xf>
    <xf numFmtId="0" fontId="35" fillId="17" borderId="0" xfId="9" applyNumberFormat="1" applyFont="1" applyFill="1" applyBorder="1" applyAlignment="1">
      <alignment horizontal="center" vertical="center" wrapText="1"/>
    </xf>
    <xf numFmtId="0" fontId="35" fillId="17" borderId="43" xfId="9" applyNumberFormat="1" applyFont="1" applyFill="1" applyBorder="1" applyAlignment="1">
      <alignment horizontal="center" vertical="center" wrapText="1"/>
    </xf>
    <xf numFmtId="0" fontId="35" fillId="17" borderId="42" xfId="9" applyNumberFormat="1" applyFont="1" applyFill="1" applyBorder="1" applyAlignment="1">
      <alignment horizontal="center" vertical="center" wrapText="1"/>
    </xf>
    <xf numFmtId="0" fontId="35" fillId="17" borderId="41" xfId="9" applyNumberFormat="1" applyFont="1" applyFill="1" applyBorder="1" applyAlignment="1">
      <alignment horizontal="center" vertical="center" wrapText="1"/>
    </xf>
    <xf numFmtId="0" fontId="35" fillId="17" borderId="40" xfId="9" applyNumberFormat="1" applyFont="1" applyFill="1" applyBorder="1" applyAlignment="1">
      <alignment horizontal="center" vertical="center" wrapText="1"/>
    </xf>
    <xf numFmtId="0" fontId="33" fillId="16" borderId="30" xfId="6" applyFont="1" applyFill="1" applyBorder="1" applyAlignment="1">
      <alignment horizontal="center" vertical="center" wrapText="1"/>
    </xf>
    <xf numFmtId="0" fontId="33" fillId="16" borderId="32" xfId="6" applyFont="1" applyFill="1" applyBorder="1" applyAlignment="1">
      <alignment horizontal="center" vertical="center" wrapText="1"/>
    </xf>
    <xf numFmtId="0" fontId="33" fillId="16" borderId="36" xfId="6" applyFont="1" applyFill="1" applyBorder="1" applyAlignment="1">
      <alignment horizontal="center" vertical="center"/>
    </xf>
    <xf numFmtId="0" fontId="33" fillId="16" borderId="31" xfId="6" applyFont="1" applyFill="1" applyBorder="1" applyAlignment="1">
      <alignment horizontal="center" vertical="center"/>
    </xf>
    <xf numFmtId="0" fontId="33" fillId="16" borderId="35" xfId="6" applyFont="1" applyFill="1" applyBorder="1" applyAlignment="1">
      <alignment horizontal="center" vertical="center"/>
    </xf>
    <xf numFmtId="0" fontId="33" fillId="16" borderId="30" xfId="6" applyFont="1" applyFill="1" applyBorder="1" applyAlignment="1">
      <alignment horizontal="center" vertical="center"/>
    </xf>
    <xf numFmtId="0" fontId="33" fillId="16" borderId="34" xfId="6" applyFont="1" applyFill="1" applyBorder="1" applyAlignment="1">
      <alignment horizontal="center" vertical="center"/>
    </xf>
    <xf numFmtId="44" fontId="22" fillId="0" borderId="28" xfId="8" applyFont="1" applyBorder="1" applyAlignment="1">
      <alignment horizontal="center" vertical="center"/>
    </xf>
    <xf numFmtId="44" fontId="22" fillId="0" borderId="26" xfId="8" applyFont="1" applyBorder="1" applyAlignment="1">
      <alignment horizontal="center" vertical="center"/>
    </xf>
    <xf numFmtId="0" fontId="33" fillId="16" borderId="35" xfId="6" applyFont="1" applyFill="1" applyBorder="1" applyAlignment="1">
      <alignment horizontal="center" vertical="center" wrapText="1"/>
    </xf>
    <xf numFmtId="0" fontId="33" fillId="16" borderId="33" xfId="6" applyFont="1" applyFill="1" applyBorder="1" applyAlignment="1">
      <alignment horizontal="center" vertical="center" wrapText="1"/>
    </xf>
    <xf numFmtId="0" fontId="32" fillId="0" borderId="29" xfId="6" applyFont="1" applyBorder="1" applyAlignment="1">
      <alignment horizontal="center" vertical="center"/>
    </xf>
    <xf numFmtId="0" fontId="32" fillId="0" borderId="27" xfId="6" applyFont="1" applyBorder="1" applyAlignment="1">
      <alignment horizontal="center" vertical="center"/>
    </xf>
    <xf numFmtId="44" fontId="22" fillId="0" borderId="30" xfId="8" applyFont="1" applyBorder="1" applyAlignment="1">
      <alignment horizontal="center" vertical="center"/>
    </xf>
    <xf numFmtId="44" fontId="22" fillId="0" borderId="17" xfId="8" applyFont="1" applyBorder="1" applyAlignment="1">
      <alignment horizontal="center" vertical="center"/>
    </xf>
    <xf numFmtId="0" fontId="21" fillId="16" borderId="20" xfId="6" applyFont="1" applyFill="1" applyBorder="1" applyAlignment="1">
      <alignment horizontal="right" vertical="center"/>
    </xf>
    <xf numFmtId="0" fontId="21" fillId="16" borderId="19" xfId="6" applyFont="1" applyFill="1" applyBorder="1" applyAlignment="1">
      <alignment horizontal="right" vertical="center"/>
    </xf>
    <xf numFmtId="0" fontId="21" fillId="0" borderId="18" xfId="6" applyFont="1" applyBorder="1" applyAlignment="1">
      <alignment horizontal="right" vertical="center"/>
    </xf>
    <xf numFmtId="0" fontId="21" fillId="0" borderId="17" xfId="6" applyFont="1" applyBorder="1" applyAlignment="1">
      <alignment horizontal="right" vertical="center"/>
    </xf>
    <xf numFmtId="0" fontId="21" fillId="0" borderId="20" xfId="6" applyFont="1" applyBorder="1" applyAlignment="1">
      <alignment horizontal="right" vertical="center"/>
    </xf>
    <xf numFmtId="0" fontId="21" fillId="0" borderId="19" xfId="6" applyFont="1" applyBorder="1" applyAlignment="1">
      <alignment horizontal="right" vertical="center"/>
    </xf>
    <xf numFmtId="0" fontId="21" fillId="16" borderId="20" xfId="6" applyFont="1" applyFill="1" applyBorder="1" applyAlignment="1">
      <alignment horizontal="center" vertical="center" wrapText="1"/>
    </xf>
    <xf numFmtId="0" fontId="21" fillId="16" borderId="19" xfId="6" applyFont="1" applyFill="1" applyBorder="1" applyAlignment="1">
      <alignment horizontal="center" vertical="center" wrapText="1"/>
    </xf>
  </cellXfs>
  <cellStyles count="12">
    <cellStyle name="Moeda" xfId="11" builtinId="4"/>
    <cellStyle name="Moeda 2" xfId="8" xr:uid="{0DA355A5-0BB0-4496-B690-3EFFC6699AF4}"/>
    <cellStyle name="Normal" xfId="0" builtinId="0"/>
    <cellStyle name="Normal 2" xfId="4" xr:uid="{8FA25F23-91DE-47AE-B4C0-5BD6BDB566B2}"/>
    <cellStyle name="Normal 2 2 2" xfId="3" xr:uid="{556B0AC4-8227-4F7F-8531-A3242697B4E2}"/>
    <cellStyle name="Normal 3" xfId="5" xr:uid="{21B50BDF-7768-490C-9C47-2C8255975C79}"/>
    <cellStyle name="Normal 4" xfId="6" xr:uid="{8C25D815-4B99-467F-9333-F2EBC39E6187}"/>
    <cellStyle name="Normal 4 2" xfId="9" xr:uid="{3FF0942A-1BA6-422D-9074-247A4F71E347}"/>
    <cellStyle name="Normal 5" xfId="10" xr:uid="{50CDBA27-9C4C-480B-9A48-2C43A95AF3B5}"/>
    <cellStyle name="Porcentagem" xfId="2" builtinId="5"/>
    <cellStyle name="Porcentagem 2" xfId="7" xr:uid="{B07CFF52-35E0-4648-B05C-0C9C971D96E2}"/>
    <cellStyle name="Vírgula" xfId="1" builtinId="3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160020</xdr:rowOff>
    </xdr:from>
    <xdr:ext cx="1139476" cy="593051"/>
    <xdr:pic>
      <xdr:nvPicPr>
        <xdr:cNvPr id="6" name="Imagem 5">
          <a:extLst>
            <a:ext uri="{FF2B5EF4-FFF2-40B4-BE49-F238E27FC236}">
              <a16:creationId xmlns:a16="http://schemas.microsoft.com/office/drawing/2014/main" id="{9F0BD441-4A93-448F-9B7A-C2807C080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60020"/>
          <a:ext cx="1139476" cy="5930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D76A875B-B4D8-4E95-AB0E-AA493B137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CFE45443-DD47-4395-AC6F-F81EC9F81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9792C525-E84F-4754-92C1-0DAA30872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B6169D2F-4249-4914-B5FD-A161AC9D2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Resumo%20final%20V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PLANILHA CONTRATUAL"/>
      <sheetName val="Equipamentos"/>
      <sheetName val="8ª MP_BR-459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QuQuant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AVIMENTAÇÃO"/>
      <sheetName val="CRONOGRAMA"/>
      <sheetName val="PONTE"/>
      <sheetName val="BDI"/>
      <sheetName val="COMPOSIÇÃO PONTE"/>
      <sheetName val="COMPOSIÇÃO PAVIMENTAÇÃO"/>
      <sheetName val="ADMINISTRAÇÃO"/>
      <sheetName val="MOBILIZAÇÃO PONTE"/>
      <sheetName val="MOBILIZAÇÃO PAVIMENTO"/>
      <sheetName val="CANTEIRO DE OBRA"/>
      <sheetName val="PRODUTOS ASFALTICOS"/>
      <sheetName val="MÃO DE OBRA"/>
      <sheetName val="EQUIPAMENTO"/>
      <sheetName val="MATERIAIS"/>
      <sheetName val="SERVIÇOS"/>
      <sheetName val="MODELO - COMPOSICAO"/>
    </sheetNames>
    <sheetDataSet>
      <sheetData sheetId="0"/>
      <sheetData sheetId="1">
        <row r="49">
          <cell r="G49">
            <v>13562139.169999996</v>
          </cell>
        </row>
      </sheetData>
      <sheetData sheetId="2"/>
      <sheetData sheetId="3">
        <row r="114">
          <cell r="G114">
            <v>2620064.33</v>
          </cell>
        </row>
      </sheetData>
      <sheetData sheetId="4">
        <row r="9">
          <cell r="K9">
            <v>0.20399999999999996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0834-1C99-4992-9347-10D1821312CA}">
  <sheetPr>
    <pageSetUpPr fitToPage="1"/>
  </sheetPr>
  <dimension ref="A1:G17"/>
  <sheetViews>
    <sheetView view="pageBreakPreview" zoomScale="60" zoomScaleNormal="100" workbookViewId="0">
      <selection activeCell="J24" sqref="J24"/>
    </sheetView>
  </sheetViews>
  <sheetFormatPr defaultRowHeight="14.25" x14ac:dyDescent="0.2"/>
  <cols>
    <col min="2" max="2" width="19.25" bestFit="1" customWidth="1"/>
    <col min="3" max="3" width="67.25" customWidth="1"/>
    <col min="4" max="4" width="6.75" customWidth="1"/>
    <col min="5" max="5" width="9.5" bestFit="1" customWidth="1"/>
    <col min="6" max="6" width="15" customWidth="1"/>
  </cols>
  <sheetData>
    <row r="1" spans="1:7" x14ac:dyDescent="0.2">
      <c r="A1" s="24"/>
      <c r="B1" s="24"/>
      <c r="C1" s="62" t="s">
        <v>149</v>
      </c>
      <c r="D1" s="30"/>
    </row>
    <row r="2" spans="1:7" ht="24.6" customHeight="1" x14ac:dyDescent="0.2">
      <c r="A2" s="24"/>
      <c r="B2" s="24"/>
      <c r="D2" s="30"/>
    </row>
    <row r="3" spans="1:7" ht="27.6" customHeight="1" x14ac:dyDescent="0.2">
      <c r="A3" s="24"/>
      <c r="B3" s="24"/>
      <c r="C3" s="62" t="s">
        <v>675</v>
      </c>
      <c r="D3" s="30"/>
    </row>
    <row r="4" spans="1:7" x14ac:dyDescent="0.2">
      <c r="A4" s="24"/>
      <c r="B4" s="62" t="s">
        <v>676</v>
      </c>
      <c r="C4" s="62"/>
      <c r="D4" s="30"/>
    </row>
    <row r="5" spans="1:7" x14ac:dyDescent="0.2">
      <c r="A5" s="24"/>
      <c r="B5" s="62" t="s">
        <v>677</v>
      </c>
      <c r="C5" s="62"/>
      <c r="D5" s="30"/>
      <c r="E5" s="129" t="s">
        <v>682</v>
      </c>
      <c r="F5" s="129"/>
    </row>
    <row r="6" spans="1:7" ht="44.45" customHeight="1" x14ac:dyDescent="0.2">
      <c r="A6" s="21"/>
      <c r="B6" s="63" t="s">
        <v>678</v>
      </c>
      <c r="C6" s="63" t="s">
        <v>684</v>
      </c>
      <c r="D6" s="63"/>
      <c r="E6" s="130"/>
      <c r="F6" s="130"/>
      <c r="G6" s="1"/>
    </row>
    <row r="7" spans="1:7" ht="25.5" x14ac:dyDescent="0.2">
      <c r="A7" s="22"/>
      <c r="B7" s="64" t="s">
        <v>679</v>
      </c>
      <c r="C7" s="64" t="s">
        <v>815</v>
      </c>
      <c r="D7" s="64"/>
      <c r="E7" s="65"/>
      <c r="F7" s="66"/>
      <c r="G7" s="5"/>
    </row>
    <row r="8" spans="1:7" x14ac:dyDescent="0.2">
      <c r="A8" s="22"/>
      <c r="B8" s="64" t="s">
        <v>680</v>
      </c>
      <c r="C8" s="64"/>
      <c r="D8" s="64"/>
      <c r="E8" s="65"/>
      <c r="F8" s="66"/>
      <c r="G8" s="5"/>
    </row>
    <row r="9" spans="1:7" x14ac:dyDescent="0.2">
      <c r="A9" s="22"/>
      <c r="B9" s="64" t="s">
        <v>681</v>
      </c>
      <c r="C9" s="64"/>
      <c r="D9" s="64"/>
      <c r="E9" s="65"/>
      <c r="F9" s="66"/>
      <c r="G9" s="5"/>
    </row>
    <row r="10" spans="1:7" x14ac:dyDescent="0.2">
      <c r="A10" s="22"/>
      <c r="B10" s="65" t="s">
        <v>674</v>
      </c>
      <c r="C10" s="64">
        <f>'Orçamento Sintético GO-210'!C10+'Orçamento Sintético GO-301'!C10</f>
        <v>97.82</v>
      </c>
      <c r="D10" s="64"/>
      <c r="E10" s="65"/>
      <c r="F10" s="66"/>
      <c r="G10" s="5"/>
    </row>
    <row r="11" spans="1:7" x14ac:dyDescent="0.2">
      <c r="A11" s="22"/>
      <c r="B11" s="22"/>
      <c r="C11" s="64"/>
      <c r="D11" s="64"/>
      <c r="E11" s="65"/>
      <c r="F11" s="66"/>
      <c r="G11" s="5"/>
    </row>
    <row r="12" spans="1:7" x14ac:dyDescent="0.2">
      <c r="A12" s="22"/>
      <c r="B12" s="22"/>
      <c r="C12" s="5"/>
      <c r="D12" s="64"/>
      <c r="E12" s="131" t="s">
        <v>812</v>
      </c>
      <c r="F12" s="131"/>
      <c r="G12" s="5"/>
    </row>
    <row r="13" spans="1:7" ht="15" x14ac:dyDescent="0.25">
      <c r="A13" s="132" t="s">
        <v>701</v>
      </c>
      <c r="B13" s="133"/>
      <c r="C13" s="133"/>
      <c r="D13" s="133"/>
      <c r="E13" s="133"/>
      <c r="F13" s="133"/>
    </row>
    <row r="14" spans="1:7" ht="30" customHeight="1" x14ac:dyDescent="0.2">
      <c r="A14" s="98" t="s">
        <v>1</v>
      </c>
      <c r="B14" s="99" t="s">
        <v>2</v>
      </c>
      <c r="C14" s="100" t="s">
        <v>3</v>
      </c>
      <c r="D14" s="124" t="s">
        <v>7</v>
      </c>
      <c r="E14" s="125"/>
      <c r="F14" s="125"/>
    </row>
    <row r="15" spans="1:7" ht="28.5" x14ac:dyDescent="0.2">
      <c r="A15" s="101">
        <v>1</v>
      </c>
      <c r="B15" s="101" t="s">
        <v>696</v>
      </c>
      <c r="C15" s="102" t="s">
        <v>698</v>
      </c>
      <c r="D15" s="126">
        <f>'Orçamento Sintético GO-210'!$E$115</f>
        <v>20823926.719999999</v>
      </c>
      <c r="E15" s="126"/>
      <c r="F15" s="126"/>
    </row>
    <row r="16" spans="1:7" ht="28.5" x14ac:dyDescent="0.2">
      <c r="A16" s="101">
        <v>2</v>
      </c>
      <c r="B16" s="101" t="s">
        <v>697</v>
      </c>
      <c r="C16" s="102" t="s">
        <v>699</v>
      </c>
      <c r="D16" s="126">
        <f>'Orçamento Sintético GO-301'!E115</f>
        <v>21414808.199999999</v>
      </c>
      <c r="E16" s="126"/>
      <c r="F16" s="126"/>
    </row>
    <row r="17" spans="1:6" ht="15" x14ac:dyDescent="0.25">
      <c r="A17" s="101"/>
      <c r="B17" s="101"/>
      <c r="C17" s="104" t="s">
        <v>700</v>
      </c>
      <c r="D17" s="127">
        <f>D15+D16</f>
        <v>42238734.920000002</v>
      </c>
      <c r="E17" s="128"/>
      <c r="F17" s="128"/>
    </row>
  </sheetData>
  <mergeCells count="8">
    <mergeCell ref="D14:F14"/>
    <mergeCell ref="D15:F15"/>
    <mergeCell ref="D16:F16"/>
    <mergeCell ref="D17:F17"/>
    <mergeCell ref="E5:F5"/>
    <mergeCell ref="E6:F6"/>
    <mergeCell ref="E12:F12"/>
    <mergeCell ref="A13:F13"/>
  </mergeCells>
  <pageMargins left="0.51181102362204722" right="0.51181102362204722" top="0.78740157480314965" bottom="0.78740157480314965" header="0.31496062992125984" footer="0.31496062992125984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FC500-A618-4D6A-BFDE-E49DAE3D077B}">
  <dimension ref="A1:H117"/>
  <sheetViews>
    <sheetView showOutlineSymbols="0" showWhiteSpace="0" view="pageBreakPreview" topLeftCell="A84" zoomScale="99" zoomScaleNormal="100" zoomScaleSheetLayoutView="99" workbookViewId="0">
      <selection activeCell="I97" sqref="I97"/>
    </sheetView>
  </sheetViews>
  <sheetFormatPr defaultRowHeight="14.25" x14ac:dyDescent="0.2"/>
  <cols>
    <col min="1" max="1" width="10" style="24" bestFit="1" customWidth="1"/>
    <col min="2" max="2" width="12.375" style="24" customWidth="1"/>
    <col min="3" max="3" width="74.25" customWidth="1"/>
    <col min="4" max="4" width="11.25" customWidth="1"/>
    <col min="5" max="5" width="14.875" style="30" bestFit="1" customWidth="1"/>
    <col min="6" max="6" width="13" bestFit="1" customWidth="1"/>
    <col min="7" max="7" width="13.75" bestFit="1" customWidth="1"/>
    <col min="8" max="9" width="13" bestFit="1" customWidth="1"/>
  </cols>
  <sheetData>
    <row r="1" spans="1:8" x14ac:dyDescent="0.2">
      <c r="C1" s="62" t="s">
        <v>149</v>
      </c>
    </row>
    <row r="2" spans="1:8" ht="24.6" customHeight="1" x14ac:dyDescent="0.2"/>
    <row r="3" spans="1:8" ht="27.6" customHeight="1" x14ac:dyDescent="0.2">
      <c r="C3" s="62" t="s">
        <v>675</v>
      </c>
    </row>
    <row r="4" spans="1:8" x14ac:dyDescent="0.2">
      <c r="B4" s="62" t="s">
        <v>676</v>
      </c>
      <c r="C4" s="62"/>
    </row>
    <row r="5" spans="1:8" x14ac:dyDescent="0.2">
      <c r="B5" s="62" t="s">
        <v>677</v>
      </c>
      <c r="C5" s="62"/>
      <c r="F5" s="129" t="s">
        <v>682</v>
      </c>
      <c r="G5" s="129"/>
    </row>
    <row r="6" spans="1:8" ht="44.45" customHeight="1" x14ac:dyDescent="0.2">
      <c r="A6" s="21"/>
      <c r="B6" s="63" t="s">
        <v>678</v>
      </c>
      <c r="C6" s="63" t="s">
        <v>689</v>
      </c>
      <c r="D6" s="130"/>
      <c r="E6" s="130"/>
      <c r="F6" s="130"/>
      <c r="G6" s="130"/>
      <c r="H6" s="1"/>
    </row>
    <row r="7" spans="1:8" ht="25.5" x14ac:dyDescent="0.2">
      <c r="A7" s="22"/>
      <c r="B7" s="64" t="s">
        <v>679</v>
      </c>
      <c r="C7" s="64" t="str">
        <f>RESUMO!C7</f>
        <v>ORÇAMENTO REALIZADO NA TABELA DE TERRAPLENAGEM, PAVIMENTAÇÃO E OBRAS DE ARTE ESPECIAIS - ABRIL/24 - SEM DESONERAÇÃO - T247</v>
      </c>
      <c r="D7" s="129"/>
      <c r="E7" s="129"/>
      <c r="F7" s="65"/>
      <c r="G7" s="66"/>
      <c r="H7" s="5"/>
    </row>
    <row r="8" spans="1:8" x14ac:dyDescent="0.2">
      <c r="A8" s="22"/>
      <c r="B8" s="64" t="s">
        <v>680</v>
      </c>
      <c r="C8" s="64"/>
      <c r="D8" s="64"/>
      <c r="E8" s="64"/>
      <c r="F8" s="65"/>
      <c r="G8" s="66"/>
      <c r="H8" s="5"/>
    </row>
    <row r="9" spans="1:8" x14ac:dyDescent="0.2">
      <c r="A9" s="22"/>
      <c r="B9" s="64" t="s">
        <v>681</v>
      </c>
      <c r="C9" s="64"/>
      <c r="D9" s="64"/>
      <c r="E9" s="64"/>
      <c r="F9" s="65"/>
      <c r="G9" s="66"/>
      <c r="H9" s="5"/>
    </row>
    <row r="10" spans="1:8" x14ac:dyDescent="0.2">
      <c r="A10" s="22"/>
      <c r="B10" s="65" t="s">
        <v>674</v>
      </c>
      <c r="C10" s="64">
        <v>46.21</v>
      </c>
      <c r="D10" s="64"/>
      <c r="E10" s="64"/>
      <c r="F10" s="65"/>
      <c r="G10" s="66"/>
      <c r="H10" s="5"/>
    </row>
    <row r="11" spans="1:8" x14ac:dyDescent="0.2">
      <c r="A11" s="22"/>
      <c r="B11" s="65" t="s">
        <v>705</v>
      </c>
      <c r="C11" s="107">
        <v>0.20599999999999999</v>
      </c>
      <c r="D11" s="64"/>
      <c r="E11" s="64"/>
      <c r="F11" s="65"/>
      <c r="G11" s="66"/>
      <c r="H11" s="5"/>
    </row>
    <row r="12" spans="1:8" x14ac:dyDescent="0.2">
      <c r="A12" s="22"/>
      <c r="B12" s="22"/>
      <c r="C12" s="5"/>
      <c r="D12" s="64"/>
      <c r="E12" s="64"/>
      <c r="F12" s="131" t="s">
        <v>812</v>
      </c>
      <c r="G12" s="131"/>
      <c r="H12" s="5"/>
    </row>
    <row r="13" spans="1:8" ht="15" x14ac:dyDescent="0.25">
      <c r="A13" s="139" t="s">
        <v>0</v>
      </c>
      <c r="B13" s="133"/>
      <c r="C13" s="133"/>
      <c r="D13" s="133"/>
      <c r="E13" s="133"/>
      <c r="F13" s="133"/>
      <c r="G13" s="133"/>
    </row>
    <row r="14" spans="1:8" ht="30" customHeight="1" x14ac:dyDescent="0.2">
      <c r="A14" s="71" t="s">
        <v>1</v>
      </c>
      <c r="B14" s="72" t="s">
        <v>2</v>
      </c>
      <c r="C14" s="73" t="s">
        <v>3</v>
      </c>
      <c r="D14" s="74" t="s">
        <v>4</v>
      </c>
      <c r="E14" s="75" t="s">
        <v>5</v>
      </c>
      <c r="F14" s="76" t="s">
        <v>6</v>
      </c>
      <c r="G14" s="76" t="s">
        <v>7</v>
      </c>
    </row>
    <row r="15" spans="1:8" ht="24" customHeight="1" x14ac:dyDescent="0.2">
      <c r="A15" s="67">
        <v>1</v>
      </c>
      <c r="B15" s="67"/>
      <c r="C15" s="68" t="s">
        <v>8</v>
      </c>
      <c r="D15" s="68"/>
      <c r="E15" s="69">
        <v>1</v>
      </c>
      <c r="F15" s="68"/>
      <c r="G15" s="70">
        <f>SUM(G16:G28)</f>
        <v>1328254.29</v>
      </c>
    </row>
    <row r="16" spans="1:8" ht="24" customHeight="1" x14ac:dyDescent="0.2">
      <c r="A16" s="25" t="s">
        <v>9</v>
      </c>
      <c r="B16" s="23">
        <v>40465</v>
      </c>
      <c r="C16" s="2" t="s">
        <v>10</v>
      </c>
      <c r="D16" s="3" t="s">
        <v>685</v>
      </c>
      <c r="E16" s="28">
        <v>548.09</v>
      </c>
      <c r="F16" s="4">
        <f>VLOOKUP(B16,'Table T-247'!A:D,4,0)</f>
        <v>194.82</v>
      </c>
      <c r="G16" s="4">
        <f t="shared" ref="G16:G28" si="0">ROUND(E16 * F16, 2)</f>
        <v>106778.89</v>
      </c>
    </row>
    <row r="17" spans="1:7" ht="24" customHeight="1" x14ac:dyDescent="0.2">
      <c r="A17" s="25" t="s">
        <v>11</v>
      </c>
      <c r="B17" s="23">
        <v>40430</v>
      </c>
      <c r="C17" s="2" t="s">
        <v>12</v>
      </c>
      <c r="D17" s="3" t="s">
        <v>13</v>
      </c>
      <c r="E17" s="28">
        <v>2740.44</v>
      </c>
      <c r="F17" s="4">
        <f>VLOOKUP(B17,'Table T-247'!A:D,4,0)</f>
        <v>3.2</v>
      </c>
      <c r="G17" s="4">
        <f t="shared" si="0"/>
        <v>8769.41</v>
      </c>
    </row>
    <row r="18" spans="1:7" ht="24" customHeight="1" x14ac:dyDescent="0.2">
      <c r="A18" s="25" t="s">
        <v>14</v>
      </c>
      <c r="B18" s="23">
        <v>40385</v>
      </c>
      <c r="C18" s="2" t="s">
        <v>15</v>
      </c>
      <c r="D18" s="3" t="s">
        <v>686</v>
      </c>
      <c r="E18" s="28">
        <v>27404.400000000001</v>
      </c>
      <c r="F18" s="4">
        <f>VLOOKUP(B18,'Table T-247'!A:D,4,0)</f>
        <v>0.38</v>
      </c>
      <c r="G18" s="4">
        <f t="shared" si="0"/>
        <v>10413.67</v>
      </c>
    </row>
    <row r="19" spans="1:7" ht="24" customHeight="1" x14ac:dyDescent="0.2">
      <c r="A19" s="25" t="s">
        <v>17</v>
      </c>
      <c r="B19" s="23">
        <v>40510</v>
      </c>
      <c r="C19" s="2" t="s">
        <v>18</v>
      </c>
      <c r="D19" s="3" t="s">
        <v>19</v>
      </c>
      <c r="E19" s="28">
        <v>13.7</v>
      </c>
      <c r="F19" s="4">
        <f>VLOOKUP(B19,'Table T-247'!A:D,4,0)</f>
        <v>3394.06</v>
      </c>
      <c r="G19" s="4">
        <f t="shared" si="0"/>
        <v>46498.62</v>
      </c>
    </row>
    <row r="20" spans="1:7" ht="24" customHeight="1" x14ac:dyDescent="0.2">
      <c r="A20" s="25" t="s">
        <v>20</v>
      </c>
      <c r="B20" s="23">
        <v>40435</v>
      </c>
      <c r="C20" s="2" t="s">
        <v>21</v>
      </c>
      <c r="D20" s="3" t="s">
        <v>22</v>
      </c>
      <c r="E20" s="28">
        <v>316.58999999999997</v>
      </c>
      <c r="F20" s="4">
        <f>VLOOKUP(B20,'Table T-247'!A:D,4,0)</f>
        <v>2.74</v>
      </c>
      <c r="G20" s="4">
        <f t="shared" si="0"/>
        <v>867.46</v>
      </c>
    </row>
    <row r="21" spans="1:7" ht="25.9" customHeight="1" x14ac:dyDescent="0.2">
      <c r="A21" s="25" t="s">
        <v>23</v>
      </c>
      <c r="B21" s="23">
        <v>40602</v>
      </c>
      <c r="C21" s="2" t="s">
        <v>687</v>
      </c>
      <c r="D21" s="3" t="s">
        <v>685</v>
      </c>
      <c r="E21" s="28">
        <v>548.09</v>
      </c>
      <c r="F21" s="4">
        <f>VLOOKUP(B21,'Table T-247'!A:D,4,0)</f>
        <v>482.07</v>
      </c>
      <c r="G21" s="4">
        <f t="shared" si="0"/>
        <v>264217.75</v>
      </c>
    </row>
    <row r="22" spans="1:7" ht="24" customHeight="1" x14ac:dyDescent="0.2">
      <c r="A22" s="25" t="s">
        <v>24</v>
      </c>
      <c r="B22" s="23">
        <v>40455</v>
      </c>
      <c r="C22" s="2" t="s">
        <v>25</v>
      </c>
      <c r="D22" s="3" t="s">
        <v>13</v>
      </c>
      <c r="E22" s="28">
        <v>1641.63</v>
      </c>
      <c r="F22" s="4">
        <f>VLOOKUP(B22,'Table T-247'!A:D,4,0)</f>
        <v>1.38</v>
      </c>
      <c r="G22" s="4">
        <f t="shared" si="0"/>
        <v>2265.4499999999998</v>
      </c>
    </row>
    <row r="23" spans="1:7" ht="24" customHeight="1" x14ac:dyDescent="0.2">
      <c r="A23" s="25" t="s">
        <v>26</v>
      </c>
      <c r="B23" s="23">
        <v>40455</v>
      </c>
      <c r="C23" s="2" t="s">
        <v>25</v>
      </c>
      <c r="D23" s="3" t="s">
        <v>13</v>
      </c>
      <c r="E23" s="28">
        <v>6353.44</v>
      </c>
      <c r="F23" s="4">
        <f>VLOOKUP(B23,'Table T-247'!A:D,4,0)</f>
        <v>1.38</v>
      </c>
      <c r="G23" s="4">
        <f t="shared" si="0"/>
        <v>8767.75</v>
      </c>
    </row>
    <row r="24" spans="1:7" ht="24" customHeight="1" x14ac:dyDescent="0.2">
      <c r="A24" s="25" t="s">
        <v>27</v>
      </c>
      <c r="B24" s="23">
        <v>40450</v>
      </c>
      <c r="C24" s="2" t="s">
        <v>28</v>
      </c>
      <c r="D24" s="3" t="s">
        <v>22</v>
      </c>
      <c r="E24" s="28">
        <v>36.83</v>
      </c>
      <c r="F24" s="4">
        <f>VLOOKUP(B24,'Table T-247'!A:D,4,0)</f>
        <v>0.75</v>
      </c>
      <c r="G24" s="4">
        <f t="shared" si="0"/>
        <v>27.62</v>
      </c>
    </row>
    <row r="25" spans="1:7" ht="24" customHeight="1" x14ac:dyDescent="0.2">
      <c r="A25" s="25" t="s">
        <v>816</v>
      </c>
      <c r="B25" s="23">
        <v>40530</v>
      </c>
      <c r="C25" s="2" t="s">
        <v>688</v>
      </c>
      <c r="D25" s="3" t="s">
        <v>29</v>
      </c>
      <c r="E25" s="28">
        <v>32512.03</v>
      </c>
      <c r="F25" s="4">
        <f>VLOOKUP(B25,'Table T-247'!A:D,4,0)</f>
        <v>1.83</v>
      </c>
      <c r="G25" s="4">
        <f t="shared" si="0"/>
        <v>59497.01</v>
      </c>
    </row>
    <row r="26" spans="1:7" ht="24" customHeight="1" x14ac:dyDescent="0.2">
      <c r="A26" s="25" t="s">
        <v>817</v>
      </c>
      <c r="B26" s="23">
        <v>40440</v>
      </c>
      <c r="C26" s="2" t="s">
        <v>30</v>
      </c>
      <c r="D26" s="3" t="s">
        <v>22</v>
      </c>
      <c r="E26" s="28">
        <v>30392.58</v>
      </c>
      <c r="F26" s="4">
        <f>VLOOKUP(B26,'Table T-247'!A:D,4,0)</f>
        <v>1.53</v>
      </c>
      <c r="G26" s="4">
        <f t="shared" si="0"/>
        <v>46500.65</v>
      </c>
    </row>
    <row r="27" spans="1:7" ht="24" customHeight="1" x14ac:dyDescent="0.2">
      <c r="A27" s="25" t="s">
        <v>818</v>
      </c>
      <c r="B27" s="92">
        <v>40460</v>
      </c>
      <c r="C27" s="93" t="s">
        <v>827</v>
      </c>
      <c r="D27" s="3" t="s">
        <v>22</v>
      </c>
      <c r="E27" s="95">
        <v>461709.32999999996</v>
      </c>
      <c r="F27" s="4">
        <f>VLOOKUP(B27,'Table T-247'!A:D,4,0)</f>
        <v>0.91</v>
      </c>
      <c r="G27" s="4">
        <f t="shared" si="0"/>
        <v>420155.49</v>
      </c>
    </row>
    <row r="28" spans="1:7" ht="24" customHeight="1" x14ac:dyDescent="0.2">
      <c r="A28" s="25" t="s">
        <v>828</v>
      </c>
      <c r="B28" s="23">
        <v>40525</v>
      </c>
      <c r="C28" s="2" t="s">
        <v>31</v>
      </c>
      <c r="D28" s="3" t="s">
        <v>19</v>
      </c>
      <c r="E28" s="28">
        <v>78.92</v>
      </c>
      <c r="F28" s="4">
        <f>VLOOKUP(B28,'Table T-247'!A:D,4,0)</f>
        <v>4479.1499999999996</v>
      </c>
      <c r="G28" s="4">
        <f t="shared" si="0"/>
        <v>353494.52</v>
      </c>
    </row>
    <row r="29" spans="1:7" ht="24" customHeight="1" x14ac:dyDescent="0.2">
      <c r="A29" s="67">
        <v>2</v>
      </c>
      <c r="B29" s="67"/>
      <c r="C29" s="68" t="s">
        <v>32</v>
      </c>
      <c r="D29" s="68"/>
      <c r="E29" s="69">
        <v>1</v>
      </c>
      <c r="F29" s="68"/>
      <c r="G29" s="70">
        <f>SUM(G30:G48)</f>
        <v>1599930.7300000002</v>
      </c>
    </row>
    <row r="30" spans="1:7" ht="24" customHeight="1" x14ac:dyDescent="0.2">
      <c r="A30" s="25" t="s">
        <v>33</v>
      </c>
      <c r="B30" s="23">
        <v>40423</v>
      </c>
      <c r="C30" s="2" t="s">
        <v>34</v>
      </c>
      <c r="D30" s="3" t="s">
        <v>685</v>
      </c>
      <c r="E30" s="28">
        <v>998.88</v>
      </c>
      <c r="F30" s="4">
        <f>VLOOKUP(B30,'Table T-247'!A:D,4,0)</f>
        <v>5.35</v>
      </c>
      <c r="G30" s="4">
        <f t="shared" ref="G30:G48" si="1">ROUND(E30 * F30, 2)</f>
        <v>5344.01</v>
      </c>
    </row>
    <row r="31" spans="1:7" ht="24" customHeight="1" x14ac:dyDescent="0.2">
      <c r="A31" s="25" t="s">
        <v>35</v>
      </c>
      <c r="B31" s="23">
        <v>40430</v>
      </c>
      <c r="C31" s="2" t="s">
        <v>12</v>
      </c>
      <c r="D31" s="3" t="s">
        <v>13</v>
      </c>
      <c r="E31" s="28">
        <v>4994.42</v>
      </c>
      <c r="F31" s="4">
        <f>VLOOKUP(B31,'Table T-247'!A:D,4,0)</f>
        <v>3.2</v>
      </c>
      <c r="G31" s="4">
        <f t="shared" si="1"/>
        <v>15982.14</v>
      </c>
    </row>
    <row r="32" spans="1:7" ht="24" customHeight="1" x14ac:dyDescent="0.2">
      <c r="A32" s="25" t="s">
        <v>112</v>
      </c>
      <c r="B32" s="23">
        <v>40375</v>
      </c>
      <c r="C32" s="2" t="s">
        <v>36</v>
      </c>
      <c r="D32" s="3" t="s">
        <v>685</v>
      </c>
      <c r="E32" s="28">
        <v>665.92</v>
      </c>
      <c r="F32" s="4">
        <f>VLOOKUP(B32,'Table T-247'!A:D,4,0)</f>
        <v>71.87</v>
      </c>
      <c r="G32" s="4">
        <f t="shared" si="1"/>
        <v>47859.67</v>
      </c>
    </row>
    <row r="33" spans="1:7" ht="24" customHeight="1" x14ac:dyDescent="0.2">
      <c r="A33" s="25" t="s">
        <v>113</v>
      </c>
      <c r="B33" s="97">
        <v>40317</v>
      </c>
      <c r="C33" s="77" t="s">
        <v>114</v>
      </c>
      <c r="D33" s="78" t="s">
        <v>685</v>
      </c>
      <c r="E33" s="96">
        <v>865.7</v>
      </c>
      <c r="F33" s="79">
        <f>VLOOKUP(B33,'Table T-247'!A:D,4,0)</f>
        <v>22.56</v>
      </c>
      <c r="G33" s="80">
        <f t="shared" si="1"/>
        <v>19530.189999999999</v>
      </c>
    </row>
    <row r="34" spans="1:7" ht="24" customHeight="1" x14ac:dyDescent="0.2">
      <c r="A34" s="25" t="s">
        <v>120</v>
      </c>
      <c r="B34" s="23">
        <v>40320</v>
      </c>
      <c r="C34" s="2" t="s">
        <v>37</v>
      </c>
      <c r="D34" s="3" t="s">
        <v>13</v>
      </c>
      <c r="E34" s="28">
        <v>255470.02</v>
      </c>
      <c r="F34" s="4">
        <f>VLOOKUP(B34,'Table T-247'!A:D,4,0)</f>
        <v>2.83</v>
      </c>
      <c r="G34" s="4">
        <f t="shared" si="1"/>
        <v>722980.16</v>
      </c>
    </row>
    <row r="35" spans="1:7" ht="24" customHeight="1" x14ac:dyDescent="0.2">
      <c r="A35" s="25" t="s">
        <v>121</v>
      </c>
      <c r="B35" s="23">
        <v>40450</v>
      </c>
      <c r="C35" s="2" t="s">
        <v>28</v>
      </c>
      <c r="D35" s="3" t="s">
        <v>22</v>
      </c>
      <c r="E35" s="28">
        <v>14686.38</v>
      </c>
      <c r="F35" s="4">
        <f>VLOOKUP(B35,'Table T-247'!A:D,4,0)</f>
        <v>0.75</v>
      </c>
      <c r="G35" s="4">
        <f t="shared" si="1"/>
        <v>11014.79</v>
      </c>
    </row>
    <row r="36" spans="1:7" ht="24" customHeight="1" x14ac:dyDescent="0.2">
      <c r="A36" s="25" t="s">
        <v>122</v>
      </c>
      <c r="B36" s="23">
        <v>40449</v>
      </c>
      <c r="C36" s="2" t="s">
        <v>38</v>
      </c>
      <c r="D36" s="3" t="s">
        <v>29</v>
      </c>
      <c r="E36" s="28">
        <v>953.17</v>
      </c>
      <c r="F36" s="4">
        <f>VLOOKUP(B36,'Table T-247'!A:D,4,0)</f>
        <v>1.47</v>
      </c>
      <c r="G36" s="4">
        <f t="shared" si="1"/>
        <v>1401.16</v>
      </c>
    </row>
    <row r="37" spans="1:7" ht="24" customHeight="1" x14ac:dyDescent="0.2">
      <c r="A37" s="25" t="s">
        <v>123</v>
      </c>
      <c r="B37" s="23">
        <v>40380</v>
      </c>
      <c r="C37" s="2" t="s">
        <v>39</v>
      </c>
      <c r="D37" s="3" t="s">
        <v>686</v>
      </c>
      <c r="E37" s="28">
        <v>6659.22</v>
      </c>
      <c r="F37" s="4">
        <f>VLOOKUP(B37,'Table T-247'!A:D,4,0)</f>
        <v>0.47</v>
      </c>
      <c r="G37" s="4">
        <f t="shared" si="1"/>
        <v>3129.83</v>
      </c>
    </row>
    <row r="38" spans="1:7" ht="24" customHeight="1" x14ac:dyDescent="0.2">
      <c r="A38" s="25" t="s">
        <v>124</v>
      </c>
      <c r="B38" s="23">
        <v>40480</v>
      </c>
      <c r="C38" s="2" t="s">
        <v>40</v>
      </c>
      <c r="D38" s="3" t="s">
        <v>19</v>
      </c>
      <c r="E38" s="28">
        <v>7.99</v>
      </c>
      <c r="F38" s="4">
        <f>VLOOKUP(B38,'Table T-247'!A:D,4,0)</f>
        <v>6920.01</v>
      </c>
      <c r="G38" s="4">
        <f t="shared" si="1"/>
        <v>55290.879999999997</v>
      </c>
    </row>
    <row r="39" spans="1:7" ht="25.9" customHeight="1" x14ac:dyDescent="0.2">
      <c r="A39" s="25" t="s">
        <v>125</v>
      </c>
      <c r="B39" s="23">
        <v>40385</v>
      </c>
      <c r="C39" s="2" t="s">
        <v>15</v>
      </c>
      <c r="D39" s="3" t="s">
        <v>686</v>
      </c>
      <c r="E39" s="28">
        <v>6659.22</v>
      </c>
      <c r="F39" s="4">
        <f>VLOOKUP(B39,'Table T-247'!A:D,4,0)</f>
        <v>0.38</v>
      </c>
      <c r="G39" s="4">
        <f t="shared" si="1"/>
        <v>2530.5</v>
      </c>
    </row>
    <row r="40" spans="1:7" ht="24" customHeight="1" x14ac:dyDescent="0.2">
      <c r="A40" s="25" t="s">
        <v>126</v>
      </c>
      <c r="B40" s="23">
        <v>40510</v>
      </c>
      <c r="C40" s="2" t="s">
        <v>18</v>
      </c>
      <c r="D40" s="3" t="s">
        <v>19</v>
      </c>
      <c r="E40" s="28">
        <v>3.33</v>
      </c>
      <c r="F40" s="4">
        <f>VLOOKUP(B40,'Table T-247'!A:D,4,0)</f>
        <v>3394.06</v>
      </c>
      <c r="G40" s="4">
        <f t="shared" si="1"/>
        <v>11302.22</v>
      </c>
    </row>
    <row r="41" spans="1:7" ht="24" customHeight="1" x14ac:dyDescent="0.2">
      <c r="A41" s="25" t="s">
        <v>127</v>
      </c>
      <c r="B41" s="23">
        <v>40602</v>
      </c>
      <c r="C41" s="2" t="s">
        <v>687</v>
      </c>
      <c r="D41" s="3" t="s">
        <v>685</v>
      </c>
      <c r="E41" s="28">
        <v>332.96</v>
      </c>
      <c r="F41" s="4">
        <f>VLOOKUP(B41,'Table T-247'!A:D,4,0)</f>
        <v>482.07</v>
      </c>
      <c r="G41" s="4">
        <f t="shared" si="1"/>
        <v>160510.03</v>
      </c>
    </row>
    <row r="42" spans="1:7" ht="24" customHeight="1" x14ac:dyDescent="0.2">
      <c r="A42" s="25" t="s">
        <v>128</v>
      </c>
      <c r="B42" s="23">
        <v>40525</v>
      </c>
      <c r="C42" s="2" t="s">
        <v>31</v>
      </c>
      <c r="D42" s="3" t="s">
        <v>19</v>
      </c>
      <c r="E42" s="28">
        <v>47.95</v>
      </c>
      <c r="F42" s="4">
        <f>VLOOKUP(B42,'Table T-247'!A:D,4,0)</f>
        <v>4479.1499999999996</v>
      </c>
      <c r="G42" s="4">
        <f t="shared" si="1"/>
        <v>214775.24</v>
      </c>
    </row>
    <row r="43" spans="1:7" ht="24" customHeight="1" x14ac:dyDescent="0.2">
      <c r="A43" s="25" t="s">
        <v>129</v>
      </c>
      <c r="B43" s="23">
        <v>40455</v>
      </c>
      <c r="C43" s="2" t="s">
        <v>25</v>
      </c>
      <c r="D43" s="3" t="s">
        <v>13</v>
      </c>
      <c r="E43" s="28">
        <v>997.28</v>
      </c>
      <c r="F43" s="4">
        <f>VLOOKUP(B43,'Table T-247'!A:D,4,0)</f>
        <v>1.38</v>
      </c>
      <c r="G43" s="4">
        <f t="shared" si="1"/>
        <v>1376.25</v>
      </c>
    </row>
    <row r="44" spans="1:7" ht="24" customHeight="1" x14ac:dyDescent="0.2">
      <c r="A44" s="25" t="s">
        <v>130</v>
      </c>
      <c r="B44" s="23">
        <v>40450</v>
      </c>
      <c r="C44" s="2" t="s">
        <v>28</v>
      </c>
      <c r="D44" s="3" t="s">
        <v>22</v>
      </c>
      <c r="E44" s="28">
        <v>22.37</v>
      </c>
      <c r="F44" s="4">
        <f>VLOOKUP(B44,'Table T-247'!A:D,4,0)</f>
        <v>0.75</v>
      </c>
      <c r="G44" s="4">
        <f t="shared" si="1"/>
        <v>16.78</v>
      </c>
    </row>
    <row r="45" spans="1:7" ht="24" customHeight="1" x14ac:dyDescent="0.2">
      <c r="A45" s="25" t="s">
        <v>131</v>
      </c>
      <c r="B45" s="23">
        <v>40455</v>
      </c>
      <c r="C45" s="2" t="s">
        <v>25</v>
      </c>
      <c r="D45" s="3" t="s">
        <v>13</v>
      </c>
      <c r="E45" s="28">
        <v>3859.68</v>
      </c>
      <c r="F45" s="4">
        <f>VLOOKUP(B45,'Table T-247'!A:D,4,0)</f>
        <v>1.38</v>
      </c>
      <c r="G45" s="4">
        <f t="shared" si="1"/>
        <v>5326.36</v>
      </c>
    </row>
    <row r="46" spans="1:7" ht="24" customHeight="1" x14ac:dyDescent="0.2">
      <c r="A46" s="25" t="s">
        <v>132</v>
      </c>
      <c r="B46" s="92">
        <v>40440</v>
      </c>
      <c r="C46" s="93" t="s">
        <v>30</v>
      </c>
      <c r="D46" s="94" t="s">
        <v>22</v>
      </c>
      <c r="E46" s="95">
        <v>18463.349999999999</v>
      </c>
      <c r="F46" s="4">
        <f>VLOOKUP(B46,'Table T-247'!A:D,4,0)</f>
        <v>1.53</v>
      </c>
      <c r="G46" s="4">
        <f t="shared" si="1"/>
        <v>28248.93</v>
      </c>
    </row>
    <row r="47" spans="1:7" ht="24" customHeight="1" x14ac:dyDescent="0.2">
      <c r="A47" s="25" t="s">
        <v>133</v>
      </c>
      <c r="B47" s="92">
        <v>40460</v>
      </c>
      <c r="C47" s="93" t="s">
        <v>827</v>
      </c>
      <c r="D47" s="3" t="s">
        <v>22</v>
      </c>
      <c r="E47" s="95">
        <v>280486.34999999998</v>
      </c>
      <c r="F47" s="4">
        <f>VLOOKUP(B47,'Table T-247'!A:D,4,0)</f>
        <v>0.91</v>
      </c>
      <c r="G47" s="4">
        <f t="shared" si="1"/>
        <v>255242.58</v>
      </c>
    </row>
    <row r="48" spans="1:7" ht="24" customHeight="1" x14ac:dyDescent="0.2">
      <c r="A48" s="25" t="s">
        <v>829</v>
      </c>
      <c r="B48" s="92">
        <v>40530</v>
      </c>
      <c r="C48" s="93" t="s">
        <v>688</v>
      </c>
      <c r="D48" s="94" t="s">
        <v>29</v>
      </c>
      <c r="E48" s="95">
        <v>20802.740000000002</v>
      </c>
      <c r="F48" s="4">
        <f>VLOOKUP(B48,'Table T-247'!A:D,4,0)</f>
        <v>1.83</v>
      </c>
      <c r="G48" s="4">
        <f t="shared" si="1"/>
        <v>38069.01</v>
      </c>
    </row>
    <row r="49" spans="1:7" ht="25.9" customHeight="1" x14ac:dyDescent="0.2">
      <c r="A49" s="67">
        <v>3</v>
      </c>
      <c r="B49" s="67"/>
      <c r="C49" s="68" t="s">
        <v>41</v>
      </c>
      <c r="D49" s="68"/>
      <c r="E49" s="69">
        <v>1</v>
      </c>
      <c r="F49" s="68"/>
      <c r="G49" s="70">
        <f>SUM(G50:G59)</f>
        <v>2152105.4400000004</v>
      </c>
    </row>
    <row r="50" spans="1:7" ht="25.9" customHeight="1" x14ac:dyDescent="0.2">
      <c r="A50" s="25" t="s">
        <v>42</v>
      </c>
      <c r="B50" s="23">
        <v>40425</v>
      </c>
      <c r="C50" s="2" t="s">
        <v>43</v>
      </c>
      <c r="D50" s="3" t="s">
        <v>685</v>
      </c>
      <c r="E50" s="28">
        <v>5904</v>
      </c>
      <c r="F50" s="4">
        <f>VLOOKUP(B50,'Table T-247'!A:D,4,0)</f>
        <v>10.16</v>
      </c>
      <c r="G50" s="4">
        <f t="shared" ref="G50:G59" si="2">ROUND(E50 * F50, 2)</f>
        <v>59984.639999999999</v>
      </c>
    </row>
    <row r="51" spans="1:7" ht="24" customHeight="1" x14ac:dyDescent="0.2">
      <c r="A51" s="25" t="s">
        <v>44</v>
      </c>
      <c r="B51" s="23">
        <v>40430</v>
      </c>
      <c r="C51" s="2" t="s">
        <v>12</v>
      </c>
      <c r="D51" s="3" t="s">
        <v>13</v>
      </c>
      <c r="E51" s="28">
        <v>29520</v>
      </c>
      <c r="F51" s="4">
        <f>VLOOKUP(B51,'Table T-247'!A:D,4,0)</f>
        <v>3.2</v>
      </c>
      <c r="G51" s="4">
        <f t="shared" si="2"/>
        <v>94464</v>
      </c>
    </row>
    <row r="52" spans="1:7" ht="25.9" customHeight="1" x14ac:dyDescent="0.2">
      <c r="A52" s="25" t="s">
        <v>45</v>
      </c>
      <c r="B52" s="23">
        <v>40645</v>
      </c>
      <c r="C52" s="2" t="s">
        <v>46</v>
      </c>
      <c r="D52" s="3" t="s">
        <v>685</v>
      </c>
      <c r="E52" s="28">
        <v>5904</v>
      </c>
      <c r="F52" s="4">
        <f>VLOOKUP(B52,'Table T-247'!A:D,4,0)</f>
        <v>140.59</v>
      </c>
      <c r="G52" s="4">
        <f t="shared" si="2"/>
        <v>830043.36</v>
      </c>
    </row>
    <row r="53" spans="1:7" ht="24" customHeight="1" x14ac:dyDescent="0.2">
      <c r="A53" s="25" t="s">
        <v>47</v>
      </c>
      <c r="B53" s="23">
        <v>40455</v>
      </c>
      <c r="C53" s="2" t="s">
        <v>25</v>
      </c>
      <c r="D53" s="3" t="s">
        <v>13</v>
      </c>
      <c r="E53" s="28">
        <v>460408.09</v>
      </c>
      <c r="F53" s="4">
        <f>VLOOKUP(B53,'Table T-247'!A:D,4,0)</f>
        <v>1.38</v>
      </c>
      <c r="G53" s="4">
        <f t="shared" si="2"/>
        <v>635363.16</v>
      </c>
    </row>
    <row r="54" spans="1:7" ht="24" customHeight="1" x14ac:dyDescent="0.2">
      <c r="A54" s="25" t="s">
        <v>48</v>
      </c>
      <c r="B54" s="23">
        <v>40450</v>
      </c>
      <c r="C54" s="2" t="s">
        <v>28</v>
      </c>
      <c r="D54" s="3" t="s">
        <v>22</v>
      </c>
      <c r="E54" s="28">
        <v>90378.43</v>
      </c>
      <c r="F54" s="4">
        <f>VLOOKUP(B54,'Table T-247'!A:D,4,0)</f>
        <v>0.75</v>
      </c>
      <c r="G54" s="4">
        <f t="shared" si="2"/>
        <v>67783.820000000007</v>
      </c>
    </row>
    <row r="55" spans="1:7" ht="24" customHeight="1" x14ac:dyDescent="0.2">
      <c r="A55" s="25" t="s">
        <v>49</v>
      </c>
      <c r="B55" s="23">
        <v>40445</v>
      </c>
      <c r="C55" s="2" t="s">
        <v>50</v>
      </c>
      <c r="D55" s="3" t="s">
        <v>13</v>
      </c>
      <c r="E55" s="28">
        <v>39109.300000000003</v>
      </c>
      <c r="F55" s="4">
        <f>VLOOKUP(B55,'Table T-247'!A:D,4,0)</f>
        <v>2.0499999999999998</v>
      </c>
      <c r="G55" s="4">
        <f t="shared" si="2"/>
        <v>80174.070000000007</v>
      </c>
    </row>
    <row r="56" spans="1:7" ht="24" customHeight="1" x14ac:dyDescent="0.2">
      <c r="A56" s="25" t="s">
        <v>51</v>
      </c>
      <c r="B56" s="23">
        <v>40449</v>
      </c>
      <c r="C56" s="2" t="s">
        <v>38</v>
      </c>
      <c r="D56" s="3" t="s">
        <v>29</v>
      </c>
      <c r="E56" s="28">
        <v>5865.71</v>
      </c>
      <c r="F56" s="4">
        <f>VLOOKUP(B56,'Table T-247'!A:D,4,0)</f>
        <v>1.47</v>
      </c>
      <c r="G56" s="4">
        <f t="shared" si="2"/>
        <v>8622.59</v>
      </c>
    </row>
    <row r="57" spans="1:7" ht="24" customHeight="1" x14ac:dyDescent="0.2">
      <c r="A57" s="25" t="s">
        <v>52</v>
      </c>
      <c r="B57" s="23">
        <v>40480</v>
      </c>
      <c r="C57" s="2" t="s">
        <v>40</v>
      </c>
      <c r="D57" s="3" t="s">
        <v>19</v>
      </c>
      <c r="E57" s="28">
        <v>47.23</v>
      </c>
      <c r="F57" s="4">
        <f>VLOOKUP(B57,'Table T-247'!A:D,4,0)</f>
        <v>6920.01</v>
      </c>
      <c r="G57" s="4">
        <f t="shared" si="2"/>
        <v>326832.07</v>
      </c>
    </row>
    <row r="58" spans="1:7" ht="24" customHeight="1" x14ac:dyDescent="0.2">
      <c r="A58" s="25" t="s">
        <v>53</v>
      </c>
      <c r="B58" s="23">
        <v>40530</v>
      </c>
      <c r="C58" s="2" t="s">
        <v>688</v>
      </c>
      <c r="D58" s="3" t="s">
        <v>29</v>
      </c>
      <c r="E58" s="28">
        <v>16578.43</v>
      </c>
      <c r="F58" s="4">
        <f>VLOOKUP(B58,'Table T-247'!A:D,4,0)</f>
        <v>1.83</v>
      </c>
      <c r="G58" s="4">
        <f t="shared" si="2"/>
        <v>30338.53</v>
      </c>
    </row>
    <row r="59" spans="1:7" ht="24" customHeight="1" x14ac:dyDescent="0.2">
      <c r="A59" s="25" t="s">
        <v>54</v>
      </c>
      <c r="B59" s="23">
        <v>40380</v>
      </c>
      <c r="C59" s="2" t="s">
        <v>39</v>
      </c>
      <c r="D59" s="3" t="s">
        <v>686</v>
      </c>
      <c r="E59" s="28">
        <v>39360</v>
      </c>
      <c r="F59" s="4">
        <f>VLOOKUP(B59,'Table T-247'!A:D,4,0)</f>
        <v>0.47</v>
      </c>
      <c r="G59" s="4">
        <f t="shared" si="2"/>
        <v>18499.2</v>
      </c>
    </row>
    <row r="60" spans="1:7" ht="24" customHeight="1" x14ac:dyDescent="0.2">
      <c r="A60" s="67" t="s">
        <v>55</v>
      </c>
      <c r="B60" s="67"/>
      <c r="C60" s="68" t="s">
        <v>56</v>
      </c>
      <c r="D60" s="68"/>
      <c r="E60" s="69">
        <v>1</v>
      </c>
      <c r="F60" s="68"/>
      <c r="G60" s="70">
        <f>SUM(G61:G68)</f>
        <v>3738063.1500000004</v>
      </c>
    </row>
    <row r="61" spans="1:7" ht="24" customHeight="1" x14ac:dyDescent="0.2">
      <c r="A61" s="25" t="s">
        <v>57</v>
      </c>
      <c r="B61" s="23">
        <v>40385</v>
      </c>
      <c r="C61" s="2" t="s">
        <v>15</v>
      </c>
      <c r="D61" s="3" t="s">
        <v>686</v>
      </c>
      <c r="E61" s="28">
        <v>114800</v>
      </c>
      <c r="F61" s="4">
        <f>VLOOKUP(B61,'Table T-247'!A:D,4,0)</f>
        <v>0.38</v>
      </c>
      <c r="G61" s="4">
        <f t="shared" ref="G61:G67" si="3">ROUND(E61 * F61, 2)</f>
        <v>43624</v>
      </c>
    </row>
    <row r="62" spans="1:7" ht="24" customHeight="1" x14ac:dyDescent="0.2">
      <c r="A62" s="25" t="s">
        <v>58</v>
      </c>
      <c r="B62" s="23">
        <v>40609</v>
      </c>
      <c r="C62" s="2" t="s">
        <v>59</v>
      </c>
      <c r="D62" s="3" t="s">
        <v>686</v>
      </c>
      <c r="E62" s="28">
        <v>114800</v>
      </c>
      <c r="F62" s="4">
        <f>VLOOKUP(B62,'Table T-247'!A:D,4,0)</f>
        <v>7.82</v>
      </c>
      <c r="G62" s="4">
        <f t="shared" si="3"/>
        <v>897736</v>
      </c>
    </row>
    <row r="63" spans="1:7" ht="24" customHeight="1" x14ac:dyDescent="0.2">
      <c r="A63" s="25" t="s">
        <v>60</v>
      </c>
      <c r="B63" s="23">
        <v>40495</v>
      </c>
      <c r="C63" s="2" t="s">
        <v>61</v>
      </c>
      <c r="D63" s="3" t="s">
        <v>19</v>
      </c>
      <c r="E63" s="28">
        <v>309.95999999999998</v>
      </c>
      <c r="F63" s="4">
        <f>VLOOKUP(B63,'Table T-247'!A:D,4,0)</f>
        <v>4281.8599999999997</v>
      </c>
      <c r="G63" s="4">
        <f t="shared" si="3"/>
        <v>1327205.33</v>
      </c>
    </row>
    <row r="64" spans="1:7" ht="24" customHeight="1" x14ac:dyDescent="0.2">
      <c r="A64" s="25" t="s">
        <v>62</v>
      </c>
      <c r="B64" s="23">
        <v>40510</v>
      </c>
      <c r="C64" s="2" t="s">
        <v>18</v>
      </c>
      <c r="D64" s="3" t="s">
        <v>19</v>
      </c>
      <c r="E64" s="28">
        <v>57.4</v>
      </c>
      <c r="F64" s="4">
        <f>VLOOKUP(B64,'Table T-247'!A:D,4,0)</f>
        <v>3394.06</v>
      </c>
      <c r="G64" s="4">
        <f t="shared" si="3"/>
        <v>194819.04</v>
      </c>
    </row>
    <row r="65" spans="1:7" ht="24" customHeight="1" x14ac:dyDescent="0.2">
      <c r="A65" s="25" t="s">
        <v>63</v>
      </c>
      <c r="B65" s="23">
        <v>40530</v>
      </c>
      <c r="C65" s="2" t="s">
        <v>688</v>
      </c>
      <c r="D65" s="3" t="s">
        <v>29</v>
      </c>
      <c r="E65" s="28">
        <v>128934.36</v>
      </c>
      <c r="F65" s="4">
        <f>VLOOKUP(B65,'Table T-247'!A:D,4,0)</f>
        <v>1.83</v>
      </c>
      <c r="G65" s="4">
        <f t="shared" si="3"/>
        <v>235949.88</v>
      </c>
    </row>
    <row r="66" spans="1:7" ht="24" customHeight="1" x14ac:dyDescent="0.2">
      <c r="A66" s="25" t="s">
        <v>64</v>
      </c>
      <c r="B66" s="23">
        <v>40435</v>
      </c>
      <c r="C66" s="2" t="s">
        <v>21</v>
      </c>
      <c r="D66" s="3" t="s">
        <v>22</v>
      </c>
      <c r="E66" s="28">
        <v>7161.63</v>
      </c>
      <c r="F66" s="4">
        <f>VLOOKUP(B66,'Table T-247'!A:D,4,0)</f>
        <v>2.74</v>
      </c>
      <c r="G66" s="4">
        <f t="shared" si="3"/>
        <v>19622.87</v>
      </c>
    </row>
    <row r="67" spans="1:7" ht="24" customHeight="1" x14ac:dyDescent="0.2">
      <c r="A67" s="25" t="s">
        <v>65</v>
      </c>
      <c r="B67" s="23">
        <v>40455</v>
      </c>
      <c r="C67" s="2" t="s">
        <v>25</v>
      </c>
      <c r="D67" s="3" t="s">
        <v>13</v>
      </c>
      <c r="E67" s="28">
        <v>655737.59999999998</v>
      </c>
      <c r="F67" s="4">
        <f>VLOOKUP(B67,'Table T-247'!A:D,4,0)</f>
        <v>1.38</v>
      </c>
      <c r="G67" s="4">
        <f t="shared" si="3"/>
        <v>904917.89</v>
      </c>
    </row>
    <row r="68" spans="1:7" ht="24" customHeight="1" x14ac:dyDescent="0.2">
      <c r="A68" s="25" t="s">
        <v>66</v>
      </c>
      <c r="B68" s="23">
        <v>40445</v>
      </c>
      <c r="C68" s="2" t="s">
        <v>50</v>
      </c>
      <c r="D68" s="3" t="s">
        <v>13</v>
      </c>
      <c r="E68" s="28">
        <v>55701.53</v>
      </c>
      <c r="F68" s="4">
        <f>VLOOKUP(B68,'Table T-247'!A:D,4,0)</f>
        <v>2.0499999999999998</v>
      </c>
      <c r="G68" s="4">
        <f>ROUND(E68 * F68, 2)</f>
        <v>114188.14</v>
      </c>
    </row>
    <row r="69" spans="1:7" ht="24" customHeight="1" x14ac:dyDescent="0.2">
      <c r="A69" s="67" t="s">
        <v>67</v>
      </c>
      <c r="B69" s="67"/>
      <c r="C69" s="68" t="s">
        <v>68</v>
      </c>
      <c r="D69" s="68"/>
      <c r="E69" s="69">
        <v>1</v>
      </c>
      <c r="F69" s="68"/>
      <c r="G69" s="70">
        <f>SUM(G70:G74)</f>
        <v>4907026.3499999996</v>
      </c>
    </row>
    <row r="70" spans="1:7" ht="25.9" customHeight="1" x14ac:dyDescent="0.2">
      <c r="A70" s="25" t="s">
        <v>69</v>
      </c>
      <c r="B70" s="23">
        <v>40611</v>
      </c>
      <c r="C70" s="2" t="s">
        <v>70</v>
      </c>
      <c r="D70" s="3" t="s">
        <v>686</v>
      </c>
      <c r="E70" s="28">
        <v>378922</v>
      </c>
      <c r="F70" s="4">
        <f>VLOOKUP(B70,'Table T-247'!A:D,4,0)</f>
        <v>2.5499999999999998</v>
      </c>
      <c r="G70" s="4">
        <f t="shared" ref="G70:G74" si="4">ROUND(E70 * F70, 2)</f>
        <v>966251.1</v>
      </c>
    </row>
    <row r="71" spans="1:7" ht="24" customHeight="1" x14ac:dyDescent="0.2">
      <c r="A71" s="25" t="s">
        <v>819</v>
      </c>
      <c r="B71" s="23">
        <v>40455</v>
      </c>
      <c r="C71" s="2" t="s">
        <v>25</v>
      </c>
      <c r="D71" s="3" t="s">
        <v>13</v>
      </c>
      <c r="E71" s="28">
        <v>824534.27</v>
      </c>
      <c r="F71" s="4">
        <f>VLOOKUP(B71,'Table T-247'!A:D,4,0)</f>
        <v>1.38</v>
      </c>
      <c r="G71" s="4">
        <f t="shared" si="4"/>
        <v>1137857.29</v>
      </c>
    </row>
    <row r="72" spans="1:7" ht="24" customHeight="1" x14ac:dyDescent="0.2">
      <c r="A72" s="25" t="s">
        <v>820</v>
      </c>
      <c r="B72" s="23">
        <v>40450</v>
      </c>
      <c r="C72" s="2" t="s">
        <v>28</v>
      </c>
      <c r="D72" s="3" t="s">
        <v>22</v>
      </c>
      <c r="E72" s="28">
        <v>24281.32</v>
      </c>
      <c r="F72" s="4">
        <f>VLOOKUP(B72,'Table T-247'!A:D,4,0)</f>
        <v>0.75</v>
      </c>
      <c r="G72" s="4">
        <f t="shared" si="4"/>
        <v>18210.990000000002</v>
      </c>
    </row>
    <row r="73" spans="1:7" ht="24" customHeight="1" x14ac:dyDescent="0.2">
      <c r="A73" s="25" t="s">
        <v>821</v>
      </c>
      <c r="B73" s="23">
        <v>40530</v>
      </c>
      <c r="C73" s="2" t="s">
        <v>688</v>
      </c>
      <c r="D73" s="3" t="s">
        <v>29</v>
      </c>
      <c r="E73" s="28">
        <v>186202.27</v>
      </c>
      <c r="F73" s="4">
        <f>VLOOKUP(B73,'Table T-247'!A:D,4,0)</f>
        <v>1.83</v>
      </c>
      <c r="G73" s="4">
        <f t="shared" si="4"/>
        <v>340750.15</v>
      </c>
    </row>
    <row r="74" spans="1:7" ht="24" customHeight="1" x14ac:dyDescent="0.2">
      <c r="A74" s="25" t="s">
        <v>822</v>
      </c>
      <c r="B74" s="23">
        <v>40511</v>
      </c>
      <c r="C74" s="2" t="s">
        <v>71</v>
      </c>
      <c r="D74" s="3" t="s">
        <v>72</v>
      </c>
      <c r="E74" s="28">
        <v>530.49</v>
      </c>
      <c r="F74" s="4">
        <f>VLOOKUP(B74,'Table T-247'!A:D,4,0)</f>
        <v>4606.9799999999996</v>
      </c>
      <c r="G74" s="4">
        <f t="shared" si="4"/>
        <v>2443956.8199999998</v>
      </c>
    </row>
    <row r="75" spans="1:7" ht="24" customHeight="1" x14ac:dyDescent="0.2">
      <c r="A75" s="67">
        <v>6</v>
      </c>
      <c r="B75" s="67"/>
      <c r="C75" s="68" t="s">
        <v>73</v>
      </c>
      <c r="D75" s="68"/>
      <c r="E75" s="69">
        <v>1</v>
      </c>
      <c r="F75" s="68"/>
      <c r="G75" s="70">
        <f>SUM(G76:G80)</f>
        <v>4191602.32</v>
      </c>
    </row>
    <row r="76" spans="1:7" ht="25.9" customHeight="1" x14ac:dyDescent="0.2">
      <c r="A76" s="25" t="s">
        <v>74</v>
      </c>
      <c r="B76" s="23">
        <v>40611</v>
      </c>
      <c r="C76" s="2" t="s">
        <v>70</v>
      </c>
      <c r="D76" s="3" t="s">
        <v>686</v>
      </c>
      <c r="E76" s="28">
        <v>323470</v>
      </c>
      <c r="F76" s="4">
        <f>VLOOKUP(B76,'Table T-247'!A:D,4,0)</f>
        <v>2.5499999999999998</v>
      </c>
      <c r="G76" s="4">
        <f t="shared" ref="G76:G80" si="5">ROUND(E76 * F76, 2)</f>
        <v>824848.5</v>
      </c>
    </row>
    <row r="77" spans="1:7" ht="24" customHeight="1" x14ac:dyDescent="0.2">
      <c r="A77" s="25" t="s">
        <v>823</v>
      </c>
      <c r="B77" s="23">
        <v>40455</v>
      </c>
      <c r="C77" s="2" t="s">
        <v>25</v>
      </c>
      <c r="D77" s="3" t="s">
        <v>13</v>
      </c>
      <c r="E77" s="28">
        <v>703870.72</v>
      </c>
      <c r="F77" s="4">
        <f>VLOOKUP(B77,'Table T-247'!A:D,4,0)</f>
        <v>1.38</v>
      </c>
      <c r="G77" s="4">
        <f t="shared" si="5"/>
        <v>971341.59</v>
      </c>
    </row>
    <row r="78" spans="1:7" ht="24" customHeight="1" x14ac:dyDescent="0.2">
      <c r="A78" s="25" t="s">
        <v>824</v>
      </c>
      <c r="B78" s="23">
        <v>40450</v>
      </c>
      <c r="C78" s="2" t="s">
        <v>28</v>
      </c>
      <c r="D78" s="3" t="s">
        <v>22</v>
      </c>
      <c r="E78" s="28">
        <v>24281.32</v>
      </c>
      <c r="F78" s="4">
        <f>VLOOKUP(B78,'Table T-247'!A:D,4,0)</f>
        <v>0.75</v>
      </c>
      <c r="G78" s="4">
        <f t="shared" si="5"/>
        <v>18210.990000000002</v>
      </c>
    </row>
    <row r="79" spans="1:7" ht="24" customHeight="1" x14ac:dyDescent="0.2">
      <c r="A79" s="25" t="s">
        <v>825</v>
      </c>
      <c r="B79" s="23">
        <v>40530</v>
      </c>
      <c r="C79" s="2" t="s">
        <v>688</v>
      </c>
      <c r="D79" s="3" t="s">
        <v>29</v>
      </c>
      <c r="E79" s="28">
        <v>158953.16</v>
      </c>
      <c r="F79" s="4">
        <f>VLOOKUP(B79,'Table T-247'!A:D,4,0)</f>
        <v>1.83</v>
      </c>
      <c r="G79" s="4">
        <f t="shared" si="5"/>
        <v>290884.28000000003</v>
      </c>
    </row>
    <row r="80" spans="1:7" ht="24" customHeight="1" x14ac:dyDescent="0.2">
      <c r="A80" s="25" t="s">
        <v>826</v>
      </c>
      <c r="B80" s="23">
        <v>40511</v>
      </c>
      <c r="C80" s="2" t="s">
        <v>71</v>
      </c>
      <c r="D80" s="3" t="s">
        <v>72</v>
      </c>
      <c r="E80" s="28">
        <v>452.86</v>
      </c>
      <c r="F80" s="4">
        <f>VLOOKUP(B80,'Table T-247'!A:D,4,0)</f>
        <v>4606.9799999999996</v>
      </c>
      <c r="G80" s="4">
        <f t="shared" si="5"/>
        <v>2086316.96</v>
      </c>
    </row>
    <row r="81" spans="1:7" ht="24" customHeight="1" x14ac:dyDescent="0.2">
      <c r="A81" s="67">
        <v>7</v>
      </c>
      <c r="B81" s="67"/>
      <c r="C81" s="68" t="s">
        <v>75</v>
      </c>
      <c r="D81" s="68"/>
      <c r="E81" s="69">
        <v>1</v>
      </c>
      <c r="F81" s="68"/>
      <c r="G81" s="70">
        <f>SUM(G82)</f>
        <v>1672334.37</v>
      </c>
    </row>
    <row r="82" spans="1:7" ht="25.9" customHeight="1" x14ac:dyDescent="0.2">
      <c r="A82" s="25" t="s">
        <v>76</v>
      </c>
      <c r="B82" s="23">
        <v>40815</v>
      </c>
      <c r="C82" s="2" t="s">
        <v>77</v>
      </c>
      <c r="D82" s="3" t="s">
        <v>16</v>
      </c>
      <c r="E82" s="28">
        <v>47523</v>
      </c>
      <c r="F82" s="4">
        <f>VLOOKUP(B82,'Table T-247'!A:D,4,0)</f>
        <v>35.19</v>
      </c>
      <c r="G82" s="4">
        <f>ROUND(E82 * F82, 2)</f>
        <v>1672334.37</v>
      </c>
    </row>
    <row r="83" spans="1:7" ht="24" customHeight="1" x14ac:dyDescent="0.2">
      <c r="A83" s="67">
        <v>8</v>
      </c>
      <c r="B83" s="67"/>
      <c r="C83" s="68" t="s">
        <v>78</v>
      </c>
      <c r="D83" s="68"/>
      <c r="E83" s="69">
        <v>1</v>
      </c>
      <c r="F83" s="68"/>
      <c r="G83" s="70">
        <f>SUM(G84)</f>
        <v>587583.86</v>
      </c>
    </row>
    <row r="84" spans="1:7" ht="24" customHeight="1" x14ac:dyDescent="0.2">
      <c r="A84" s="25" t="s">
        <v>79</v>
      </c>
      <c r="B84" s="23">
        <v>42130</v>
      </c>
      <c r="C84" s="2" t="s">
        <v>80</v>
      </c>
      <c r="D84" s="3" t="s">
        <v>81</v>
      </c>
      <c r="E84" s="28">
        <v>1</v>
      </c>
      <c r="F84" s="4">
        <f>VLOOKUP(B84,'Table T-247'!A:D,4,0)</f>
        <v>587583.86</v>
      </c>
      <c r="G84" s="4">
        <f>ROUND(E84 * F84, 2)</f>
        <v>587583.86</v>
      </c>
    </row>
    <row r="85" spans="1:7" ht="24" customHeight="1" x14ac:dyDescent="0.2">
      <c r="A85" s="67">
        <v>9</v>
      </c>
      <c r="B85" s="67"/>
      <c r="C85" s="68" t="s">
        <v>82</v>
      </c>
      <c r="D85" s="68"/>
      <c r="E85" s="69">
        <v>1</v>
      </c>
      <c r="F85" s="68"/>
      <c r="G85" s="70">
        <f>SUM(G86)</f>
        <v>484170.38</v>
      </c>
    </row>
    <row r="86" spans="1:7" ht="24" customHeight="1" x14ac:dyDescent="0.2">
      <c r="A86" s="25" t="s">
        <v>83</v>
      </c>
      <c r="B86" s="23">
        <v>42230</v>
      </c>
      <c r="C86" s="2" t="s">
        <v>84</v>
      </c>
      <c r="D86" s="3" t="s">
        <v>81</v>
      </c>
      <c r="E86" s="28">
        <v>1</v>
      </c>
      <c r="F86" s="4">
        <f>VLOOKUP(B86,'Table T-247'!A:D,4,0)</f>
        <v>484170.38</v>
      </c>
      <c r="G86" s="4">
        <f>ROUND(E86 * F86, 2)</f>
        <v>484170.38</v>
      </c>
    </row>
    <row r="87" spans="1:7" ht="24" customHeight="1" x14ac:dyDescent="0.2">
      <c r="A87" s="67">
        <v>10</v>
      </c>
      <c r="B87" s="67"/>
      <c r="C87" s="68" t="s">
        <v>85</v>
      </c>
      <c r="D87" s="68"/>
      <c r="E87" s="69">
        <v>1</v>
      </c>
      <c r="F87" s="68"/>
      <c r="G87" s="70">
        <f>SUM(G88)</f>
        <v>162855.82999999999</v>
      </c>
    </row>
    <row r="88" spans="1:7" ht="25.9" customHeight="1" x14ac:dyDescent="0.2">
      <c r="A88" s="25" t="s">
        <v>86</v>
      </c>
      <c r="B88" s="23">
        <v>42301</v>
      </c>
      <c r="C88" s="2" t="s">
        <v>87</v>
      </c>
      <c r="D88" s="3" t="s">
        <v>81</v>
      </c>
      <c r="E88" s="28">
        <v>1</v>
      </c>
      <c r="F88" s="4">
        <f>'MOBI GO-210'!I53</f>
        <v>162855.82800000001</v>
      </c>
      <c r="G88" s="4">
        <f>ROUND(E88 * F88, 2)</f>
        <v>162855.82999999999</v>
      </c>
    </row>
    <row r="89" spans="1:7" x14ac:dyDescent="0.2">
      <c r="A89" s="6"/>
      <c r="B89" s="6"/>
      <c r="C89" s="6"/>
      <c r="D89" s="6"/>
      <c r="E89" s="29"/>
      <c r="F89" s="6"/>
      <c r="G89" s="6"/>
    </row>
    <row r="90" spans="1:7" x14ac:dyDescent="0.2">
      <c r="A90" s="135"/>
      <c r="B90" s="135"/>
      <c r="C90" s="136"/>
      <c r="D90" s="136"/>
      <c r="E90" s="137"/>
      <c r="F90" s="137"/>
      <c r="G90" s="137"/>
    </row>
    <row r="91" spans="1:7" x14ac:dyDescent="0.2">
      <c r="A91" s="135"/>
      <c r="B91" s="135"/>
      <c r="C91" s="136"/>
      <c r="D91" s="135"/>
      <c r="E91" s="137"/>
      <c r="F91" s="135"/>
      <c r="G91" s="135"/>
    </row>
    <row r="92" spans="1:7" ht="17.45" customHeight="1" x14ac:dyDescent="0.2">
      <c r="A92" s="135"/>
      <c r="B92" s="135"/>
      <c r="C92" s="138" t="s">
        <v>683</v>
      </c>
      <c r="D92" s="135"/>
      <c r="E92" s="137">
        <f>G87+G85+G83+G81+G75+G69+G60+G49+G29+G15</f>
        <v>20823926.719999999</v>
      </c>
      <c r="F92" s="135"/>
      <c r="G92" s="135"/>
    </row>
    <row r="94" spans="1:7" ht="31.5" x14ac:dyDescent="0.2">
      <c r="C94" s="81" t="s">
        <v>115</v>
      </c>
      <c r="D94" s="81" t="s">
        <v>116</v>
      </c>
      <c r="E94" s="82" t="s">
        <v>117</v>
      </c>
      <c r="F94" s="81" t="s">
        <v>119</v>
      </c>
    </row>
    <row r="95" spans="1:7" x14ac:dyDescent="0.2">
      <c r="C95" s="2" t="str">
        <f>C15</f>
        <v>REPAROS LOCALIZADOS SUPERFICIAIS</v>
      </c>
      <c r="D95" s="26">
        <f>E95/$E$115</f>
        <v>6.3785005962602628E-2</v>
      </c>
      <c r="E95" s="27">
        <f>G15</f>
        <v>1328254.29</v>
      </c>
      <c r="F95" s="27">
        <f>E95/$C$10</f>
        <v>28743.871239991346</v>
      </c>
    </row>
    <row r="96" spans="1:7" x14ac:dyDescent="0.2">
      <c r="C96" s="2"/>
      <c r="D96" s="26"/>
      <c r="E96" s="27"/>
      <c r="F96" s="27"/>
    </row>
    <row r="97" spans="3:6" x14ac:dyDescent="0.2">
      <c r="C97" s="2" t="str">
        <f>C29</f>
        <v>REPAROS LOCALIZADOS PROFUNDOS</v>
      </c>
      <c r="D97" s="26">
        <f>E97/$E$115</f>
        <v>7.6831365741571359E-2</v>
      </c>
      <c r="E97" s="27">
        <f>G29</f>
        <v>1599930.7300000002</v>
      </c>
      <c r="F97" s="27">
        <f>E97/$C$10</f>
        <v>34623.041116641427</v>
      </c>
    </row>
    <row r="98" spans="3:6" x14ac:dyDescent="0.2">
      <c r="C98" s="2"/>
      <c r="D98" s="26"/>
      <c r="E98" s="27"/>
      <c r="F98" s="27"/>
    </row>
    <row r="99" spans="3:6" ht="19.899999999999999" customHeight="1" x14ac:dyDescent="0.2">
      <c r="C99" s="2" t="str">
        <f>C49</f>
        <v>RECICLAGEM DA BASE COM RECICLADORA E ADIÇÃO DE 20% DE BRITA E 2% DE CIMENTO</v>
      </c>
      <c r="D99" s="26">
        <f>E99/$E$115</f>
        <v>0.10334772441995996</v>
      </c>
      <c r="E99" s="27">
        <f>G49</f>
        <v>2152105.4400000004</v>
      </c>
      <c r="F99" s="27">
        <f>E99/$C$10</f>
        <v>46572.288249296696</v>
      </c>
    </row>
    <row r="100" spans="3:6" x14ac:dyDescent="0.2">
      <c r="C100" s="2"/>
      <c r="D100" s="26"/>
      <c r="E100" s="27"/>
      <c r="F100" s="27"/>
    </row>
    <row r="101" spans="3:6" x14ac:dyDescent="0.2">
      <c r="C101" s="2" t="str">
        <f>C60</f>
        <v>TRATAMENTO SUPERFICIAL DUPLO - TSD</v>
      </c>
      <c r="D101" s="26">
        <f>E101/$E$115</f>
        <v>0.17950808222974771</v>
      </c>
      <c r="E101" s="27">
        <f>G60</f>
        <v>3738063.1500000004</v>
      </c>
      <c r="F101" s="27">
        <f>E101/$C$10</f>
        <v>80892.948495996548</v>
      </c>
    </row>
    <row r="102" spans="3:6" x14ac:dyDescent="0.2">
      <c r="C102" s="2"/>
      <c r="D102" s="26"/>
      <c r="E102" s="27"/>
      <c r="F102" s="27"/>
    </row>
    <row r="103" spans="3:6" x14ac:dyDescent="0.2">
      <c r="C103" s="2" t="str">
        <f>C69</f>
        <v>MICRO REVESTIMENTO - 1 CAMADA</v>
      </c>
      <c r="D103" s="26">
        <f>E103/$E$115</f>
        <v>0.23564366202302886</v>
      </c>
      <c r="E103" s="27">
        <f>G69</f>
        <v>4907026.3499999996</v>
      </c>
      <c r="F103" s="27">
        <f>E103/$C$10</f>
        <v>106189.70677342566</v>
      </c>
    </row>
    <row r="104" spans="3:6" x14ac:dyDescent="0.2">
      <c r="C104" s="2"/>
      <c r="D104" s="26"/>
      <c r="E104" s="27"/>
      <c r="F104" s="27"/>
    </row>
    <row r="105" spans="3:6" x14ac:dyDescent="0.2">
      <c r="C105" s="2" t="str">
        <f>C75</f>
        <v>MICRO REVESTIMENTO - 2 CAMADA</v>
      </c>
      <c r="D105" s="26">
        <f>E105/$E$115</f>
        <v>0.20128779631049337</v>
      </c>
      <c r="E105" s="27">
        <f>G75</f>
        <v>4191602.32</v>
      </c>
      <c r="F105" s="27">
        <f>E105/$C$10</f>
        <v>90707.689244752211</v>
      </c>
    </row>
    <row r="106" spans="3:6" x14ac:dyDescent="0.2">
      <c r="C106" s="2"/>
      <c r="D106" s="26"/>
      <c r="E106" s="27"/>
      <c r="F106" s="27"/>
    </row>
    <row r="107" spans="3:6" x14ac:dyDescent="0.2">
      <c r="C107" s="2" t="str">
        <f>C81</f>
        <v>SINALIZAÇÃO HORIZONTAL</v>
      </c>
      <c r="D107" s="26">
        <f>E107/$E$115</f>
        <v>8.0308310362705707E-2</v>
      </c>
      <c r="E107" s="27">
        <f>G81</f>
        <v>1672334.37</v>
      </c>
      <c r="F107" s="27">
        <f>E107/$C$10</f>
        <v>36189.880328933134</v>
      </c>
    </row>
    <row r="108" spans="3:6" x14ac:dyDescent="0.2">
      <c r="C108" s="2"/>
      <c r="D108" s="26"/>
      <c r="E108" s="27"/>
      <c r="F108" s="27"/>
    </row>
    <row r="109" spans="3:6" x14ac:dyDescent="0.2">
      <c r="C109" s="2" t="str">
        <f>C83</f>
        <v>ADMINISTRAÇÃO LOCAL</v>
      </c>
      <c r="D109" s="26">
        <f>E109/$E$115</f>
        <v>2.8216765641787662E-2</v>
      </c>
      <c r="E109" s="27">
        <f>G83</f>
        <v>587583.86</v>
      </c>
      <c r="F109" s="27">
        <f>E109/$C$10</f>
        <v>12715.513092404241</v>
      </c>
    </row>
    <row r="110" spans="3:6" x14ac:dyDescent="0.2">
      <c r="C110" s="2"/>
      <c r="D110" s="26"/>
      <c r="E110" s="27"/>
      <c r="F110" s="27"/>
    </row>
    <row r="111" spans="3:6" x14ac:dyDescent="0.2">
      <c r="C111" s="2" t="str">
        <f>C85</f>
        <v>CANTEIRO DE OBRA</v>
      </c>
      <c r="D111" s="26">
        <f>E111/$E$115</f>
        <v>2.3250676325852919E-2</v>
      </c>
      <c r="E111" s="27">
        <f>G85</f>
        <v>484170.38</v>
      </c>
      <c r="F111" s="27">
        <f>E111/$C$10</f>
        <v>10477.610473923392</v>
      </c>
    </row>
    <row r="112" spans="3:6" x14ac:dyDescent="0.2">
      <c r="C112" s="2"/>
      <c r="D112" s="26"/>
      <c r="E112" s="27"/>
      <c r="F112" s="27"/>
    </row>
    <row r="113" spans="2:7" x14ac:dyDescent="0.2">
      <c r="C113" s="2" t="str">
        <f>C87</f>
        <v>MOBILIZAÇÃO</v>
      </c>
      <c r="D113" s="26">
        <f>E113/$E$115</f>
        <v>7.8206109822499415E-3</v>
      </c>
      <c r="E113" s="27">
        <f>G87</f>
        <v>162855.82999999999</v>
      </c>
      <c r="F113" s="27">
        <f>E113/$C$10</f>
        <v>3524.255139580177</v>
      </c>
    </row>
    <row r="114" spans="2:7" x14ac:dyDescent="0.2">
      <c r="C114" s="2"/>
      <c r="D114" s="2"/>
      <c r="E114" s="27"/>
      <c r="F114" s="27"/>
    </row>
    <row r="115" spans="2:7" x14ac:dyDescent="0.2">
      <c r="C115" s="83" t="s">
        <v>118</v>
      </c>
      <c r="D115" s="84">
        <f>SUM(D95:D114)</f>
        <v>1</v>
      </c>
      <c r="E115" s="85">
        <f>SUM(E95:E114)</f>
        <v>20823926.719999999</v>
      </c>
      <c r="F115" s="85">
        <f>E115/$C$10</f>
        <v>450636.80415494478</v>
      </c>
    </row>
    <row r="117" spans="2:7" ht="37.15" customHeight="1" x14ac:dyDescent="0.2">
      <c r="B117" s="134" t="s">
        <v>134</v>
      </c>
      <c r="C117" s="134"/>
      <c r="D117" s="134"/>
      <c r="E117" s="134"/>
      <c r="F117" s="134"/>
      <c r="G117" s="134"/>
    </row>
  </sheetData>
  <mergeCells count="16">
    <mergeCell ref="F5:G5"/>
    <mergeCell ref="E90:G90"/>
    <mergeCell ref="C90:D90"/>
    <mergeCell ref="A90:B90"/>
    <mergeCell ref="D6:E6"/>
    <mergeCell ref="F6:G6"/>
    <mergeCell ref="D7:E7"/>
    <mergeCell ref="A13:G13"/>
    <mergeCell ref="F12:G12"/>
    <mergeCell ref="B117:G117"/>
    <mergeCell ref="A91:B91"/>
    <mergeCell ref="C91:D91"/>
    <mergeCell ref="E91:G91"/>
    <mergeCell ref="A92:B92"/>
    <mergeCell ref="C92:D92"/>
    <mergeCell ref="E92:G92"/>
  </mergeCells>
  <phoneticPr fontId="28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>&amp;L &amp;C &amp;R</oddHeader>
    <oddFooter>&amp;L &amp;C &amp;R</oddFooter>
  </headerFooter>
  <rowBreaks count="1" manualBreakCount="1">
    <brk id="57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E88A-1946-421E-B28B-A26A3A15E8D2}">
  <sheetPr>
    <pageSetUpPr fitToPage="1"/>
  </sheetPr>
  <dimension ref="A1:I54"/>
  <sheetViews>
    <sheetView view="pageBreakPreview" topLeftCell="A16" zoomScale="60" zoomScaleNormal="100" workbookViewId="0">
      <selection activeCell="E66" sqref="E66"/>
    </sheetView>
  </sheetViews>
  <sheetFormatPr defaultColWidth="8.375" defaultRowHeight="12.75" x14ac:dyDescent="0.2"/>
  <cols>
    <col min="1" max="1" width="8.375" style="8" customWidth="1"/>
    <col min="2" max="2" width="88.25" style="8" customWidth="1"/>
    <col min="3" max="3" width="11.875" style="8" bestFit="1" customWidth="1"/>
    <col min="4" max="4" width="9.375" style="8" customWidth="1"/>
    <col min="5" max="6" width="16.75" style="8" customWidth="1"/>
    <col min="7" max="7" width="17.75" style="8" customWidth="1"/>
    <col min="8" max="9" width="16.75" style="8" customWidth="1"/>
    <col min="10" max="10" width="1.875" style="8" customWidth="1"/>
    <col min="11" max="16384" width="8.375" style="8"/>
  </cols>
  <sheetData>
    <row r="1" spans="1:9" ht="21" customHeight="1" x14ac:dyDescent="0.2">
      <c r="A1" s="7" t="s">
        <v>88</v>
      </c>
      <c r="F1" s="103" t="s">
        <v>702</v>
      </c>
    </row>
    <row r="2" spans="1:9" ht="24.95" customHeight="1" x14ac:dyDescent="0.2">
      <c r="A2" s="143" t="s">
        <v>89</v>
      </c>
      <c r="B2" s="144"/>
      <c r="C2" s="106" t="s">
        <v>90</v>
      </c>
      <c r="D2" s="9" t="s">
        <v>91</v>
      </c>
      <c r="E2" s="9" t="s">
        <v>92</v>
      </c>
      <c r="F2" s="10" t="s">
        <v>93</v>
      </c>
      <c r="G2" s="9" t="s">
        <v>94</v>
      </c>
      <c r="H2" s="9" t="s">
        <v>95</v>
      </c>
      <c r="I2" s="9" t="s">
        <v>96</v>
      </c>
    </row>
    <row r="3" spans="1:9" ht="12" customHeight="1" x14ac:dyDescent="0.2">
      <c r="A3" s="140" t="s">
        <v>97</v>
      </c>
      <c r="B3" s="141"/>
      <c r="C3" s="141"/>
      <c r="D3" s="141"/>
      <c r="E3" s="141"/>
      <c r="F3" s="141"/>
      <c r="G3" s="141"/>
      <c r="H3" s="141"/>
      <c r="I3" s="142"/>
    </row>
    <row r="4" spans="1:9" ht="12" customHeight="1" x14ac:dyDescent="0.2">
      <c r="A4" s="11">
        <v>30050</v>
      </c>
      <c r="B4" s="12" t="s">
        <v>771</v>
      </c>
      <c r="C4" s="105">
        <v>30050</v>
      </c>
      <c r="D4" s="90">
        <v>1</v>
      </c>
      <c r="E4" s="90">
        <v>481.68</v>
      </c>
      <c r="F4" s="19">
        <v>263</v>
      </c>
      <c r="G4" s="91">
        <v>8.02</v>
      </c>
      <c r="H4" s="19"/>
      <c r="I4" s="14">
        <f>TRUNC(F4*G4*H4)</f>
        <v>0</v>
      </c>
    </row>
    <row r="5" spans="1:9" ht="12" customHeight="1" x14ac:dyDescent="0.2">
      <c r="A5" s="11">
        <v>30037</v>
      </c>
      <c r="B5" s="12" t="s">
        <v>772</v>
      </c>
      <c r="C5" s="105">
        <v>30037</v>
      </c>
      <c r="D5" s="90">
        <v>1</v>
      </c>
      <c r="E5" s="90">
        <v>287.75</v>
      </c>
      <c r="F5" s="19">
        <v>263</v>
      </c>
      <c r="G5" s="91">
        <v>4.79</v>
      </c>
      <c r="H5" s="19">
        <v>20</v>
      </c>
      <c r="I5" s="14">
        <f t="shared" ref="I5:I45" si="0">TRUNC(F5*G5*H5)</f>
        <v>25195</v>
      </c>
    </row>
    <row r="6" spans="1:9" ht="12" customHeight="1" x14ac:dyDescent="0.2">
      <c r="A6" s="11">
        <v>30036</v>
      </c>
      <c r="B6" s="12" t="s">
        <v>773</v>
      </c>
      <c r="C6" s="105">
        <v>30036</v>
      </c>
      <c r="D6" s="90">
        <v>1</v>
      </c>
      <c r="E6" s="90">
        <v>170.75</v>
      </c>
      <c r="F6" s="19">
        <v>263</v>
      </c>
      <c r="G6" s="91">
        <v>2.84</v>
      </c>
      <c r="H6" s="19"/>
      <c r="I6" s="14">
        <f t="shared" si="0"/>
        <v>0</v>
      </c>
    </row>
    <row r="7" spans="1:9" ht="12" customHeight="1" x14ac:dyDescent="0.2">
      <c r="A7" s="11">
        <v>30035</v>
      </c>
      <c r="B7" s="12" t="s">
        <v>774</v>
      </c>
      <c r="C7" s="105">
        <v>30035</v>
      </c>
      <c r="D7" s="90">
        <v>1</v>
      </c>
      <c r="E7" s="90">
        <v>239.55</v>
      </c>
      <c r="F7" s="19">
        <v>263</v>
      </c>
      <c r="G7" s="91">
        <v>3.99</v>
      </c>
      <c r="H7" s="19">
        <v>2</v>
      </c>
      <c r="I7" s="14">
        <f t="shared" si="0"/>
        <v>2098</v>
      </c>
    </row>
    <row r="8" spans="1:9" ht="12" customHeight="1" x14ac:dyDescent="0.2">
      <c r="A8" s="11">
        <v>30125</v>
      </c>
      <c r="B8" s="12" t="s">
        <v>775</v>
      </c>
      <c r="C8" s="105">
        <v>30125</v>
      </c>
      <c r="D8" s="90">
        <v>1</v>
      </c>
      <c r="E8" s="90">
        <v>274.39999999999998</v>
      </c>
      <c r="F8" s="19">
        <v>263</v>
      </c>
      <c r="G8" s="91">
        <v>4.57</v>
      </c>
      <c r="H8" s="19"/>
      <c r="I8" s="14">
        <f t="shared" si="0"/>
        <v>0</v>
      </c>
    </row>
    <row r="9" spans="1:9" ht="12" customHeight="1" x14ac:dyDescent="0.2">
      <c r="A9" s="11">
        <v>30110</v>
      </c>
      <c r="B9" s="12" t="s">
        <v>776</v>
      </c>
      <c r="C9" s="105">
        <v>30110</v>
      </c>
      <c r="D9" s="90">
        <v>1</v>
      </c>
      <c r="E9" s="90">
        <v>475.75</v>
      </c>
      <c r="F9" s="19">
        <v>263</v>
      </c>
      <c r="G9" s="91">
        <v>7.92</v>
      </c>
      <c r="H9" s="19"/>
      <c r="I9" s="14">
        <f t="shared" si="0"/>
        <v>0</v>
      </c>
    </row>
    <row r="10" spans="1:9" ht="12" customHeight="1" x14ac:dyDescent="0.2">
      <c r="A10" s="11">
        <v>30120</v>
      </c>
      <c r="B10" s="12" t="s">
        <v>777</v>
      </c>
      <c r="C10" s="105">
        <v>30120</v>
      </c>
      <c r="D10" s="90">
        <v>1</v>
      </c>
      <c r="E10" s="90">
        <v>418.35</v>
      </c>
      <c r="F10" s="19">
        <v>263</v>
      </c>
      <c r="G10" s="91">
        <v>6.97</v>
      </c>
      <c r="H10" s="19">
        <v>1</v>
      </c>
      <c r="I10" s="14">
        <f t="shared" si="0"/>
        <v>1833</v>
      </c>
    </row>
    <row r="11" spans="1:9" ht="12" customHeight="1" x14ac:dyDescent="0.2">
      <c r="A11" s="11">
        <v>31062</v>
      </c>
      <c r="B11" s="12" t="s">
        <v>778</v>
      </c>
      <c r="C11" s="105">
        <v>31062</v>
      </c>
      <c r="D11" s="90">
        <v>1</v>
      </c>
      <c r="E11" s="90">
        <v>237.87</v>
      </c>
      <c r="F11" s="19">
        <v>263</v>
      </c>
      <c r="G11" s="91">
        <v>3.96</v>
      </c>
      <c r="H11" s="19"/>
      <c r="I11" s="14">
        <f t="shared" si="0"/>
        <v>0</v>
      </c>
    </row>
    <row r="12" spans="1:9" ht="12" customHeight="1" x14ac:dyDescent="0.2">
      <c r="A12" s="11">
        <v>30053</v>
      </c>
      <c r="B12" s="12" t="s">
        <v>779</v>
      </c>
      <c r="C12" s="105">
        <v>30053</v>
      </c>
      <c r="D12" s="90">
        <v>1</v>
      </c>
      <c r="E12" s="90">
        <v>288.11</v>
      </c>
      <c r="F12" s="19">
        <v>263</v>
      </c>
      <c r="G12" s="91">
        <v>4.8</v>
      </c>
      <c r="H12" s="19"/>
      <c r="I12" s="14">
        <f t="shared" si="0"/>
        <v>0</v>
      </c>
    </row>
    <row r="13" spans="1:9" ht="12" customHeight="1" x14ac:dyDescent="0.2">
      <c r="A13" s="11">
        <v>30049</v>
      </c>
      <c r="B13" s="12" t="s">
        <v>780</v>
      </c>
      <c r="C13" s="105">
        <v>30049</v>
      </c>
      <c r="D13" s="90">
        <v>1</v>
      </c>
      <c r="E13" s="90">
        <v>305.27</v>
      </c>
      <c r="F13" s="19">
        <v>263</v>
      </c>
      <c r="G13" s="91">
        <v>5.08</v>
      </c>
      <c r="H13" s="19">
        <v>1</v>
      </c>
      <c r="I13" s="14">
        <f t="shared" si="0"/>
        <v>1336</v>
      </c>
    </row>
    <row r="14" spans="1:9" ht="12" customHeight="1" x14ac:dyDescent="0.2">
      <c r="A14" s="11">
        <v>30040</v>
      </c>
      <c r="B14" s="12" t="s">
        <v>781</v>
      </c>
      <c r="C14" s="105">
        <v>30040</v>
      </c>
      <c r="D14" s="90">
        <v>1</v>
      </c>
      <c r="E14" s="90">
        <v>285.39999999999998</v>
      </c>
      <c r="F14" s="19">
        <v>263</v>
      </c>
      <c r="G14" s="91">
        <v>4.75</v>
      </c>
      <c r="H14" s="19">
        <v>1</v>
      </c>
      <c r="I14" s="14">
        <f t="shared" si="0"/>
        <v>1249</v>
      </c>
    </row>
    <row r="15" spans="1:9" ht="12" customHeight="1" x14ac:dyDescent="0.2">
      <c r="A15" s="11">
        <v>30039</v>
      </c>
      <c r="B15" s="12" t="s">
        <v>782</v>
      </c>
      <c r="C15" s="105">
        <v>30039</v>
      </c>
      <c r="D15" s="90">
        <v>1</v>
      </c>
      <c r="E15" s="90">
        <v>216.01</v>
      </c>
      <c r="F15" s="19">
        <v>263</v>
      </c>
      <c r="G15" s="91">
        <v>3.6</v>
      </c>
      <c r="H15" s="19"/>
      <c r="I15" s="14">
        <f t="shared" si="0"/>
        <v>0</v>
      </c>
    </row>
    <row r="16" spans="1:9" ht="12" customHeight="1" x14ac:dyDescent="0.2">
      <c r="A16" s="11">
        <v>30021</v>
      </c>
      <c r="B16" s="12" t="s">
        <v>783</v>
      </c>
      <c r="C16" s="105">
        <v>30021</v>
      </c>
      <c r="D16" s="90">
        <v>1</v>
      </c>
      <c r="E16" s="90">
        <v>227.85</v>
      </c>
      <c r="F16" s="19">
        <v>263</v>
      </c>
      <c r="G16" s="91">
        <v>3.79</v>
      </c>
      <c r="H16" s="19">
        <v>6</v>
      </c>
      <c r="I16" s="14">
        <f t="shared" si="0"/>
        <v>5980</v>
      </c>
    </row>
    <row r="17" spans="1:9" ht="12" customHeight="1" x14ac:dyDescent="0.2">
      <c r="A17" s="11">
        <v>30030</v>
      </c>
      <c r="B17" s="12" t="s">
        <v>784</v>
      </c>
      <c r="C17" s="105">
        <v>30030</v>
      </c>
      <c r="D17" s="90">
        <v>1</v>
      </c>
      <c r="E17" s="90">
        <v>627.05999999999995</v>
      </c>
      <c r="F17" s="19">
        <v>263</v>
      </c>
      <c r="G17" s="91">
        <v>10.45</v>
      </c>
      <c r="H17" s="19">
        <v>2</v>
      </c>
      <c r="I17" s="14">
        <f t="shared" si="0"/>
        <v>5496</v>
      </c>
    </row>
    <row r="18" spans="1:9" ht="12" customHeight="1" x14ac:dyDescent="0.2">
      <c r="A18" s="140" t="s">
        <v>98</v>
      </c>
      <c r="B18" s="141"/>
      <c r="C18" s="141"/>
      <c r="D18" s="141"/>
      <c r="E18" s="141"/>
      <c r="F18" s="141"/>
      <c r="G18" s="141"/>
      <c r="H18" s="141"/>
      <c r="I18" s="142"/>
    </row>
    <row r="19" spans="1:9" ht="12" customHeight="1" x14ac:dyDescent="0.2">
      <c r="A19" s="11">
        <v>30010</v>
      </c>
      <c r="B19" s="12" t="s">
        <v>785</v>
      </c>
      <c r="C19" s="105">
        <v>30105</v>
      </c>
      <c r="D19" s="90">
        <v>0.5</v>
      </c>
      <c r="E19" s="90">
        <v>365.15</v>
      </c>
      <c r="F19" s="19">
        <v>263</v>
      </c>
      <c r="G19" s="91">
        <v>3.04</v>
      </c>
      <c r="H19" s="19">
        <v>1</v>
      </c>
      <c r="I19" s="14">
        <f t="shared" si="0"/>
        <v>799</v>
      </c>
    </row>
    <row r="20" spans="1:9" ht="12" customHeight="1" x14ac:dyDescent="0.2">
      <c r="A20" s="11">
        <v>30007</v>
      </c>
      <c r="B20" s="12" t="s">
        <v>786</v>
      </c>
      <c r="C20" s="105">
        <v>30105</v>
      </c>
      <c r="D20" s="90">
        <v>0.5</v>
      </c>
      <c r="E20" s="90">
        <v>365.15</v>
      </c>
      <c r="F20" s="19">
        <v>263</v>
      </c>
      <c r="G20" s="91">
        <v>3.04</v>
      </c>
      <c r="H20" s="19"/>
      <c r="I20" s="14">
        <f t="shared" si="0"/>
        <v>0</v>
      </c>
    </row>
    <row r="21" spans="1:9" ht="12" customHeight="1" x14ac:dyDescent="0.2">
      <c r="A21" s="11">
        <v>30011</v>
      </c>
      <c r="B21" s="12" t="s">
        <v>787</v>
      </c>
      <c r="C21" s="105">
        <v>30105</v>
      </c>
      <c r="D21" s="90">
        <v>1</v>
      </c>
      <c r="E21" s="90">
        <v>365.15</v>
      </c>
      <c r="F21" s="19">
        <v>263</v>
      </c>
      <c r="G21" s="91">
        <v>6.08</v>
      </c>
      <c r="H21" s="19">
        <v>1</v>
      </c>
      <c r="I21" s="14">
        <f t="shared" si="0"/>
        <v>1599</v>
      </c>
    </row>
    <row r="22" spans="1:9" ht="12" customHeight="1" x14ac:dyDescent="0.2">
      <c r="A22" s="11">
        <v>30057</v>
      </c>
      <c r="B22" s="12" t="s">
        <v>788</v>
      </c>
      <c r="C22" s="105">
        <v>30105</v>
      </c>
      <c r="D22" s="90">
        <v>1</v>
      </c>
      <c r="E22" s="90">
        <v>365.15</v>
      </c>
      <c r="F22" s="19">
        <v>263</v>
      </c>
      <c r="G22" s="91">
        <v>6.08</v>
      </c>
      <c r="H22" s="19"/>
      <c r="I22" s="14">
        <f t="shared" si="0"/>
        <v>0</v>
      </c>
    </row>
    <row r="23" spans="1:9" ht="12" customHeight="1" x14ac:dyDescent="0.2">
      <c r="A23" s="11">
        <v>30019</v>
      </c>
      <c r="B23" s="12" t="s">
        <v>789</v>
      </c>
      <c r="C23" s="105">
        <v>30105</v>
      </c>
      <c r="D23" s="90">
        <v>1</v>
      </c>
      <c r="E23" s="90">
        <v>365.15</v>
      </c>
      <c r="F23" s="19">
        <v>263</v>
      </c>
      <c r="G23" s="91">
        <v>6.08</v>
      </c>
      <c r="H23" s="19">
        <v>1</v>
      </c>
      <c r="I23" s="14">
        <f t="shared" si="0"/>
        <v>1599</v>
      </c>
    </row>
    <row r="24" spans="1:9" ht="12" customHeight="1" x14ac:dyDescent="0.2">
      <c r="A24" s="11">
        <v>30158</v>
      </c>
      <c r="B24" s="12" t="s">
        <v>790</v>
      </c>
      <c r="C24" s="105">
        <v>30105</v>
      </c>
      <c r="D24" s="90">
        <v>0.33</v>
      </c>
      <c r="E24" s="90">
        <v>365.15</v>
      </c>
      <c r="F24" s="19">
        <v>263</v>
      </c>
      <c r="G24" s="91">
        <v>2</v>
      </c>
      <c r="H24" s="19"/>
      <c r="I24" s="14">
        <f t="shared" si="0"/>
        <v>0</v>
      </c>
    </row>
    <row r="25" spans="1:9" ht="12" customHeight="1" x14ac:dyDescent="0.2">
      <c r="A25" s="11">
        <v>30058</v>
      </c>
      <c r="B25" s="12" t="s">
        <v>791</v>
      </c>
      <c r="C25" s="105">
        <v>30105</v>
      </c>
      <c r="D25" s="90">
        <v>0.33</v>
      </c>
      <c r="E25" s="90">
        <v>365.15</v>
      </c>
      <c r="F25" s="19">
        <v>263</v>
      </c>
      <c r="G25" s="91">
        <v>2</v>
      </c>
      <c r="H25" s="19">
        <v>1</v>
      </c>
      <c r="I25" s="14">
        <f t="shared" si="0"/>
        <v>526</v>
      </c>
    </row>
    <row r="26" spans="1:9" ht="12" customHeight="1" x14ac:dyDescent="0.2">
      <c r="A26" s="11">
        <v>30046</v>
      </c>
      <c r="B26" s="12" t="s">
        <v>792</v>
      </c>
      <c r="C26" s="105">
        <v>30105</v>
      </c>
      <c r="D26" s="90">
        <v>1</v>
      </c>
      <c r="E26" s="90">
        <v>365.15</v>
      </c>
      <c r="F26" s="19">
        <v>263</v>
      </c>
      <c r="G26" s="91">
        <v>6.08</v>
      </c>
      <c r="H26" s="19">
        <v>1</v>
      </c>
      <c r="I26" s="14">
        <f t="shared" si="0"/>
        <v>1599</v>
      </c>
    </row>
    <row r="27" spans="1:9" ht="12" customHeight="1" x14ac:dyDescent="0.2">
      <c r="A27" s="11">
        <v>30170</v>
      </c>
      <c r="B27" s="12" t="s">
        <v>793</v>
      </c>
      <c r="C27" s="105">
        <v>30105</v>
      </c>
      <c r="D27" s="90">
        <v>1</v>
      </c>
      <c r="E27" s="90">
        <v>365.15</v>
      </c>
      <c r="F27" s="19">
        <v>263</v>
      </c>
      <c r="G27" s="91">
        <v>6.08</v>
      </c>
      <c r="H27" s="19"/>
      <c r="I27" s="14">
        <f t="shared" si="0"/>
        <v>0</v>
      </c>
    </row>
    <row r="28" spans="1:9" ht="12" customHeight="1" x14ac:dyDescent="0.2">
      <c r="A28" s="11">
        <v>30029</v>
      </c>
      <c r="B28" s="12" t="s">
        <v>794</v>
      </c>
      <c r="C28" s="105">
        <v>30105</v>
      </c>
      <c r="D28" s="90">
        <v>0.5</v>
      </c>
      <c r="E28" s="90">
        <v>365.15</v>
      </c>
      <c r="F28" s="19">
        <v>263</v>
      </c>
      <c r="G28" s="91">
        <v>3.04</v>
      </c>
      <c r="H28" s="19"/>
      <c r="I28" s="14">
        <f t="shared" si="0"/>
        <v>0</v>
      </c>
    </row>
    <row r="29" spans="1:9" ht="12" customHeight="1" x14ac:dyDescent="0.2">
      <c r="A29" s="11">
        <v>30101</v>
      </c>
      <c r="B29" s="12" t="s">
        <v>795</v>
      </c>
      <c r="C29" s="105">
        <v>30105</v>
      </c>
      <c r="D29" s="90">
        <v>1</v>
      </c>
      <c r="E29" s="90">
        <v>365.15</v>
      </c>
      <c r="F29" s="19">
        <v>263</v>
      </c>
      <c r="G29" s="91">
        <v>6.08</v>
      </c>
      <c r="H29" s="19">
        <v>1</v>
      </c>
      <c r="I29" s="14">
        <f t="shared" si="0"/>
        <v>1599</v>
      </c>
    </row>
    <row r="30" spans="1:9" ht="12" customHeight="1" x14ac:dyDescent="0.2">
      <c r="A30" s="11">
        <v>30008</v>
      </c>
      <c r="B30" s="12" t="s">
        <v>796</v>
      </c>
      <c r="C30" s="105">
        <v>30105</v>
      </c>
      <c r="D30" s="90">
        <v>0.5</v>
      </c>
      <c r="E30" s="90">
        <v>365.15</v>
      </c>
      <c r="F30" s="19">
        <v>263</v>
      </c>
      <c r="G30" s="91">
        <v>3.04</v>
      </c>
      <c r="H30" s="19"/>
      <c r="I30" s="14">
        <f t="shared" si="0"/>
        <v>0</v>
      </c>
    </row>
    <row r="31" spans="1:9" ht="12" customHeight="1" x14ac:dyDescent="0.2">
      <c r="A31" s="11">
        <v>30015</v>
      </c>
      <c r="B31" s="12" t="s">
        <v>797</v>
      </c>
      <c r="C31" s="105">
        <v>30105</v>
      </c>
      <c r="D31" s="90">
        <v>0.5</v>
      </c>
      <c r="E31" s="90">
        <v>365.15</v>
      </c>
      <c r="F31" s="19">
        <v>263</v>
      </c>
      <c r="G31" s="91">
        <v>3.04</v>
      </c>
      <c r="H31" s="19">
        <v>1</v>
      </c>
      <c r="I31" s="14">
        <f t="shared" si="0"/>
        <v>799</v>
      </c>
    </row>
    <row r="32" spans="1:9" ht="12" customHeight="1" x14ac:dyDescent="0.2">
      <c r="A32" s="11">
        <v>30012</v>
      </c>
      <c r="B32" s="12" t="s">
        <v>798</v>
      </c>
      <c r="C32" s="105">
        <v>30105</v>
      </c>
      <c r="D32" s="90">
        <v>0.5</v>
      </c>
      <c r="E32" s="90">
        <v>365.15</v>
      </c>
      <c r="F32" s="19">
        <v>263</v>
      </c>
      <c r="G32" s="91">
        <v>3.04</v>
      </c>
      <c r="H32" s="19">
        <v>1</v>
      </c>
      <c r="I32" s="14">
        <f t="shared" si="0"/>
        <v>799</v>
      </c>
    </row>
    <row r="33" spans="1:9" ht="12" customHeight="1" x14ac:dyDescent="0.2">
      <c r="A33" s="11">
        <v>30014</v>
      </c>
      <c r="B33" s="12" t="s">
        <v>799</v>
      </c>
      <c r="C33" s="105">
        <v>30105</v>
      </c>
      <c r="D33" s="90">
        <v>0.5</v>
      </c>
      <c r="E33" s="90">
        <v>365.15</v>
      </c>
      <c r="F33" s="19">
        <v>263</v>
      </c>
      <c r="G33" s="91">
        <v>3.04</v>
      </c>
      <c r="H33" s="19">
        <v>1</v>
      </c>
      <c r="I33" s="14">
        <f t="shared" si="0"/>
        <v>799</v>
      </c>
    </row>
    <row r="34" spans="1:9" ht="12" customHeight="1" x14ac:dyDescent="0.2">
      <c r="A34" s="11">
        <v>30009</v>
      </c>
      <c r="B34" s="12" t="s">
        <v>800</v>
      </c>
      <c r="C34" s="105">
        <v>30105</v>
      </c>
      <c r="D34" s="90">
        <v>0.5</v>
      </c>
      <c r="E34" s="90">
        <v>365.15</v>
      </c>
      <c r="F34" s="19">
        <v>263</v>
      </c>
      <c r="G34" s="91">
        <v>3.04</v>
      </c>
      <c r="H34" s="19">
        <v>1</v>
      </c>
      <c r="I34" s="14">
        <f t="shared" si="0"/>
        <v>799</v>
      </c>
    </row>
    <row r="35" spans="1:9" ht="12" customHeight="1" x14ac:dyDescent="0.2">
      <c r="A35" s="11">
        <v>30020</v>
      </c>
      <c r="B35" s="12" t="s">
        <v>801</v>
      </c>
      <c r="C35" s="105">
        <v>30105</v>
      </c>
      <c r="D35" s="90">
        <v>1</v>
      </c>
      <c r="E35" s="90">
        <v>365.15</v>
      </c>
      <c r="F35" s="19">
        <v>263</v>
      </c>
      <c r="G35" s="91">
        <v>6.08</v>
      </c>
      <c r="H35" s="19">
        <v>3</v>
      </c>
      <c r="I35" s="14">
        <f t="shared" si="0"/>
        <v>4797</v>
      </c>
    </row>
    <row r="36" spans="1:9" ht="12" customHeight="1" x14ac:dyDescent="0.2">
      <c r="A36" s="11">
        <v>30005</v>
      </c>
      <c r="B36" s="12" t="s">
        <v>802</v>
      </c>
      <c r="C36" s="105">
        <v>30105</v>
      </c>
      <c r="D36" s="90">
        <v>0.5</v>
      </c>
      <c r="E36" s="90">
        <v>365.15</v>
      </c>
      <c r="F36" s="19">
        <v>263</v>
      </c>
      <c r="G36" s="91">
        <v>3.04</v>
      </c>
      <c r="H36" s="19">
        <v>2</v>
      </c>
      <c r="I36" s="14">
        <f t="shared" si="0"/>
        <v>1599</v>
      </c>
    </row>
    <row r="37" spans="1:9" ht="12" customHeight="1" x14ac:dyDescent="0.2">
      <c r="A37" s="11">
        <v>30006</v>
      </c>
      <c r="B37" s="12" t="s">
        <v>803</v>
      </c>
      <c r="C37" s="105">
        <v>30105</v>
      </c>
      <c r="D37" s="90">
        <v>0.5</v>
      </c>
      <c r="E37" s="90">
        <v>365.15</v>
      </c>
      <c r="F37" s="19">
        <v>263</v>
      </c>
      <c r="G37" s="91">
        <v>3.04</v>
      </c>
      <c r="H37" s="19"/>
      <c r="I37" s="14">
        <f t="shared" si="0"/>
        <v>0</v>
      </c>
    </row>
    <row r="38" spans="1:9" ht="12" customHeight="1" x14ac:dyDescent="0.2">
      <c r="A38" s="11">
        <v>30001</v>
      </c>
      <c r="B38" s="12" t="s">
        <v>804</v>
      </c>
      <c r="C38" s="105">
        <v>30105</v>
      </c>
      <c r="D38" s="90">
        <v>1</v>
      </c>
      <c r="E38" s="90">
        <v>365.15</v>
      </c>
      <c r="F38" s="19">
        <v>263</v>
      </c>
      <c r="G38" s="91">
        <v>6.08</v>
      </c>
      <c r="H38" s="19"/>
      <c r="I38" s="14">
        <f t="shared" si="0"/>
        <v>0</v>
      </c>
    </row>
    <row r="39" spans="1:9" ht="12" customHeight="1" x14ac:dyDescent="0.2">
      <c r="A39" s="11">
        <v>30002</v>
      </c>
      <c r="B39" s="12" t="s">
        <v>805</v>
      </c>
      <c r="C39" s="105">
        <v>30105</v>
      </c>
      <c r="D39" s="90">
        <v>1</v>
      </c>
      <c r="E39" s="90">
        <v>365.15</v>
      </c>
      <c r="F39" s="19">
        <v>263</v>
      </c>
      <c r="G39" s="91">
        <v>6.08</v>
      </c>
      <c r="H39" s="19"/>
      <c r="I39" s="14">
        <f t="shared" si="0"/>
        <v>0</v>
      </c>
    </row>
    <row r="40" spans="1:9" ht="12" customHeight="1" x14ac:dyDescent="0.2">
      <c r="A40" s="11">
        <v>30059</v>
      </c>
      <c r="B40" s="12" t="s">
        <v>806</v>
      </c>
      <c r="C40" s="105">
        <v>30105</v>
      </c>
      <c r="D40" s="90">
        <v>0.5</v>
      </c>
      <c r="E40" s="90">
        <v>365.15</v>
      </c>
      <c r="F40" s="19">
        <v>263</v>
      </c>
      <c r="G40" s="91">
        <v>3.04</v>
      </c>
      <c r="H40" s="19"/>
      <c r="I40" s="14">
        <f t="shared" si="0"/>
        <v>0</v>
      </c>
    </row>
    <row r="41" spans="1:9" ht="12" customHeight="1" x14ac:dyDescent="0.2">
      <c r="A41" s="11">
        <v>30000</v>
      </c>
      <c r="B41" s="12" t="s">
        <v>807</v>
      </c>
      <c r="C41" s="105">
        <v>30105</v>
      </c>
      <c r="D41" s="90">
        <v>0.5</v>
      </c>
      <c r="E41" s="90">
        <v>365.15</v>
      </c>
      <c r="F41" s="19">
        <v>263</v>
      </c>
      <c r="G41" s="91">
        <v>3.04</v>
      </c>
      <c r="H41" s="19">
        <v>1</v>
      </c>
      <c r="I41" s="14">
        <f t="shared" si="0"/>
        <v>799</v>
      </c>
    </row>
    <row r="42" spans="1:9" ht="12" customHeight="1" x14ac:dyDescent="0.2">
      <c r="A42" s="11">
        <v>30025</v>
      </c>
      <c r="B42" s="12" t="s">
        <v>808</v>
      </c>
      <c r="C42" s="105">
        <v>30105</v>
      </c>
      <c r="D42" s="90">
        <v>3</v>
      </c>
      <c r="E42" s="90">
        <v>365.15</v>
      </c>
      <c r="F42" s="19">
        <v>263</v>
      </c>
      <c r="G42" s="91">
        <v>18.25</v>
      </c>
      <c r="H42" s="19">
        <v>1</v>
      </c>
      <c r="I42" s="14">
        <f t="shared" si="0"/>
        <v>4799</v>
      </c>
    </row>
    <row r="43" spans="1:9" ht="12" customHeight="1" x14ac:dyDescent="0.2">
      <c r="A43" s="11">
        <v>30016</v>
      </c>
      <c r="B43" s="12" t="s">
        <v>809</v>
      </c>
      <c r="C43" s="105">
        <v>30105</v>
      </c>
      <c r="D43" s="90">
        <v>2</v>
      </c>
      <c r="E43" s="90">
        <v>365.15</v>
      </c>
      <c r="F43" s="19">
        <v>263</v>
      </c>
      <c r="G43" s="91">
        <v>12.17</v>
      </c>
      <c r="H43" s="19"/>
      <c r="I43" s="14">
        <f t="shared" si="0"/>
        <v>0</v>
      </c>
    </row>
    <row r="44" spans="1:9" ht="12" customHeight="1" x14ac:dyDescent="0.2">
      <c r="A44" s="11">
        <v>30024</v>
      </c>
      <c r="B44" s="12" t="s">
        <v>810</v>
      </c>
      <c r="C44" s="105">
        <v>30105</v>
      </c>
      <c r="D44" s="90">
        <v>1</v>
      </c>
      <c r="E44" s="90">
        <v>365.15</v>
      </c>
      <c r="F44" s="19">
        <v>263</v>
      </c>
      <c r="G44" s="91">
        <v>6.08</v>
      </c>
      <c r="H44" s="19"/>
      <c r="I44" s="14">
        <f t="shared" si="0"/>
        <v>0</v>
      </c>
    </row>
    <row r="45" spans="1:9" ht="12" customHeight="1" x14ac:dyDescent="0.2">
      <c r="A45" s="11">
        <v>30023</v>
      </c>
      <c r="B45" s="12" t="s">
        <v>811</v>
      </c>
      <c r="C45" s="105">
        <v>30105</v>
      </c>
      <c r="D45" s="90">
        <v>0.5</v>
      </c>
      <c r="E45" s="90">
        <v>365.15</v>
      </c>
      <c r="F45" s="19">
        <v>263</v>
      </c>
      <c r="G45" s="91">
        <v>3.04</v>
      </c>
      <c r="H45" s="19">
        <v>1</v>
      </c>
      <c r="I45" s="14">
        <f t="shared" si="0"/>
        <v>799</v>
      </c>
    </row>
    <row r="46" spans="1:9" ht="12" customHeight="1" x14ac:dyDescent="0.2">
      <c r="A46" s="148" t="s">
        <v>99</v>
      </c>
      <c r="B46" s="149"/>
      <c r="C46" s="149"/>
      <c r="D46" s="149"/>
      <c r="E46" s="149"/>
      <c r="F46" s="149"/>
      <c r="G46" s="149"/>
      <c r="H46" s="150"/>
      <c r="I46" s="15">
        <f>SUM(I19:I45)+SUM(I4:I17)</f>
        <v>66897</v>
      </c>
    </row>
    <row r="47" spans="1:9" ht="33.6" customHeight="1" x14ac:dyDescent="0.2">
      <c r="A47" s="151" t="s">
        <v>100</v>
      </c>
      <c r="B47" s="152"/>
      <c r="C47" s="152"/>
      <c r="D47" s="152"/>
      <c r="E47" s="153"/>
      <c r="F47" s="9" t="s">
        <v>101</v>
      </c>
      <c r="G47" s="9" t="s">
        <v>102</v>
      </c>
      <c r="H47" s="9" t="s">
        <v>103</v>
      </c>
      <c r="I47" s="9" t="s">
        <v>104</v>
      </c>
    </row>
    <row r="48" spans="1:9" ht="12" customHeight="1" x14ac:dyDescent="0.2">
      <c r="A48" s="16" t="s">
        <v>105</v>
      </c>
      <c r="B48" s="154" t="s">
        <v>106</v>
      </c>
      <c r="C48" s="155"/>
      <c r="D48" s="155"/>
      <c r="E48" s="156"/>
      <c r="F48" s="20">
        <v>0.3</v>
      </c>
      <c r="G48" s="90">
        <v>103.79</v>
      </c>
      <c r="H48" s="13">
        <v>20</v>
      </c>
      <c r="I48" s="14">
        <f t="shared" ref="I48" si="1">TRUNC(F48*G48*H48)</f>
        <v>622</v>
      </c>
    </row>
    <row r="49" spans="1:9" ht="12" customHeight="1" x14ac:dyDescent="0.2">
      <c r="A49" s="148" t="s">
        <v>107</v>
      </c>
      <c r="B49" s="149"/>
      <c r="C49" s="149"/>
      <c r="D49" s="149"/>
      <c r="E49" s="149"/>
      <c r="F49" s="149"/>
      <c r="G49" s="149"/>
      <c r="H49" s="150"/>
      <c r="I49" s="15">
        <f>I48</f>
        <v>622</v>
      </c>
    </row>
    <row r="50" spans="1:9" ht="12" customHeight="1" x14ac:dyDescent="0.2">
      <c r="A50" s="145" t="s">
        <v>108</v>
      </c>
      <c r="B50" s="146"/>
      <c r="C50" s="146"/>
      <c r="D50" s="146"/>
      <c r="E50" s="146"/>
      <c r="F50" s="146"/>
      <c r="G50" s="146"/>
      <c r="H50" s="147"/>
      <c r="I50" s="17">
        <f>I49+I46</f>
        <v>67519</v>
      </c>
    </row>
    <row r="51" spans="1:9" ht="12" customHeight="1" x14ac:dyDescent="0.2">
      <c r="B51" s="109"/>
      <c r="C51" s="109"/>
      <c r="D51" s="109"/>
      <c r="E51" s="109"/>
      <c r="F51" s="109"/>
      <c r="G51" s="108" t="s">
        <v>706</v>
      </c>
      <c r="H51" s="110">
        <f>'Orçamento Sintético GO-210'!C11</f>
        <v>0.20599999999999999</v>
      </c>
      <c r="I51" s="17">
        <f>I50*H51</f>
        <v>13908.913999999999</v>
      </c>
    </row>
    <row r="52" spans="1:9" ht="12" customHeight="1" x14ac:dyDescent="0.2">
      <c r="A52" s="145" t="s">
        <v>109</v>
      </c>
      <c r="B52" s="146"/>
      <c r="C52" s="146"/>
      <c r="D52" s="146"/>
      <c r="E52" s="146"/>
      <c r="F52" s="146"/>
      <c r="G52" s="146"/>
      <c r="H52" s="147"/>
      <c r="I52" s="17">
        <f>I51+I50</f>
        <v>81427.914000000004</v>
      </c>
    </row>
    <row r="53" spans="1:9" ht="12" customHeight="1" x14ac:dyDescent="0.2">
      <c r="A53" s="145" t="s">
        <v>110</v>
      </c>
      <c r="B53" s="146"/>
      <c r="C53" s="146"/>
      <c r="D53" s="146"/>
      <c r="E53" s="146"/>
      <c r="F53" s="146"/>
      <c r="G53" s="146"/>
      <c r="H53" s="147"/>
      <c r="I53" s="17">
        <f>I52*2</f>
        <v>162855.82800000001</v>
      </c>
    </row>
    <row r="54" spans="1:9" ht="11.1" customHeight="1" x14ac:dyDescent="0.2">
      <c r="A54" s="18" t="s">
        <v>111</v>
      </c>
    </row>
  </sheetData>
  <mergeCells count="10">
    <mergeCell ref="A18:I18"/>
    <mergeCell ref="A2:B2"/>
    <mergeCell ref="A3:I3"/>
    <mergeCell ref="A52:H52"/>
    <mergeCell ref="A53:H53"/>
    <mergeCell ref="A46:H46"/>
    <mergeCell ref="A47:E47"/>
    <mergeCell ref="B48:E48"/>
    <mergeCell ref="A49:H49"/>
    <mergeCell ref="A50:H50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FD97-EA40-4436-B515-2C7963EBD8D3}">
  <sheetPr>
    <tabColor theme="9" tint="0.79998168889431442"/>
    <pageSetUpPr fitToPage="1"/>
  </sheetPr>
  <dimension ref="A1:G32"/>
  <sheetViews>
    <sheetView showGridLines="0" view="pageBreakPreview" topLeftCell="A4" zoomScaleNormal="100" zoomScaleSheetLayoutView="100" workbookViewId="0">
      <selection activeCell="B37" sqref="B37"/>
    </sheetView>
  </sheetViews>
  <sheetFormatPr defaultColWidth="8.75" defaultRowHeight="12" x14ac:dyDescent="0.2"/>
  <cols>
    <col min="1" max="1" width="5.5" style="31" customWidth="1"/>
    <col min="2" max="2" width="50.25" style="33" customWidth="1"/>
    <col min="3" max="7" width="22.5" style="32" customWidth="1"/>
    <col min="8" max="16384" width="8.75" style="31"/>
  </cols>
  <sheetData>
    <row r="1" spans="1:7" ht="13.15" customHeight="1" x14ac:dyDescent="0.2">
      <c r="A1" s="60"/>
      <c r="B1" s="59"/>
      <c r="C1" s="58"/>
      <c r="D1" s="161" t="str">
        <f>'Orçamento Sintético GO-210'!C6</f>
        <v>ELABORAÇÃO DOS ORÇAMENTOS DAS REABILITAÇÕES FUNCIONAIS GO-210</v>
      </c>
      <c r="E1" s="162"/>
      <c r="F1" s="162"/>
      <c r="G1" s="163"/>
    </row>
    <row r="2" spans="1:7" ht="13.15" customHeight="1" x14ac:dyDescent="0.2">
      <c r="A2" s="56"/>
      <c r="B2" s="57"/>
      <c r="C2" s="57"/>
      <c r="D2" s="164"/>
      <c r="E2" s="165"/>
      <c r="F2" s="165"/>
      <c r="G2" s="166"/>
    </row>
    <row r="3" spans="1:7" ht="13.15" customHeight="1" x14ac:dyDescent="0.2">
      <c r="A3" s="56"/>
      <c r="B3" s="55" t="s">
        <v>149</v>
      </c>
      <c r="C3" s="54"/>
      <c r="D3" s="164"/>
      <c r="E3" s="165"/>
      <c r="F3" s="165"/>
      <c r="G3" s="166"/>
    </row>
    <row r="4" spans="1:7" ht="13.9" customHeight="1" thickBot="1" x14ac:dyDescent="0.25">
      <c r="A4" s="53"/>
      <c r="B4" s="52"/>
      <c r="C4" s="52"/>
      <c r="D4" s="167"/>
      <c r="E4" s="168"/>
      <c r="F4" s="168"/>
      <c r="G4" s="169"/>
    </row>
    <row r="5" spans="1:7" ht="15.75" thickBot="1" x14ac:dyDescent="0.25">
      <c r="A5" s="51"/>
      <c r="B5" s="50" t="s">
        <v>148</v>
      </c>
      <c r="C5" s="49"/>
      <c r="D5" s="49"/>
      <c r="E5" s="49"/>
      <c r="F5" s="49"/>
      <c r="G5" s="48"/>
    </row>
    <row r="6" spans="1:7" x14ac:dyDescent="0.2">
      <c r="A6" s="179" t="s">
        <v>147</v>
      </c>
      <c r="B6" s="170" t="s">
        <v>146</v>
      </c>
      <c r="C6" s="172" t="s">
        <v>145</v>
      </c>
      <c r="D6" s="174" t="s">
        <v>144</v>
      </c>
      <c r="E6" s="175"/>
      <c r="F6" s="175"/>
      <c r="G6" s="176"/>
    </row>
    <row r="7" spans="1:7" s="44" customFormat="1" ht="12.75" thickBot="1" x14ac:dyDescent="0.25">
      <c r="A7" s="180"/>
      <c r="B7" s="171"/>
      <c r="C7" s="173"/>
      <c r="D7" s="47" t="s">
        <v>143</v>
      </c>
      <c r="E7" s="46" t="s">
        <v>142</v>
      </c>
      <c r="F7" s="46" t="s">
        <v>141</v>
      </c>
      <c r="G7" s="45" t="s">
        <v>140</v>
      </c>
    </row>
    <row r="8" spans="1:7" x14ac:dyDescent="0.2">
      <c r="A8" s="181">
        <v>1</v>
      </c>
      <c r="B8" s="157" t="str">
        <f>'Orçamento Sintético GO-210'!C15</f>
        <v>REPAROS LOCALIZADOS SUPERFICIAIS</v>
      </c>
      <c r="C8" s="183">
        <f>'Orçamento Sintético GO-210'!G15</f>
        <v>1328254.29</v>
      </c>
      <c r="D8" s="43">
        <v>0.25</v>
      </c>
      <c r="E8" s="43">
        <v>0.25</v>
      </c>
      <c r="F8" s="43">
        <v>0.25</v>
      </c>
      <c r="G8" s="42">
        <v>0.25</v>
      </c>
    </row>
    <row r="9" spans="1:7" ht="12.75" thickBot="1" x14ac:dyDescent="0.25">
      <c r="A9" s="182"/>
      <c r="B9" s="158"/>
      <c r="C9" s="184"/>
      <c r="D9" s="41">
        <f>$C$8*D8</f>
        <v>332063.57250000001</v>
      </c>
      <c r="E9" s="41">
        <f t="shared" ref="E9:G9" si="0">$C$8*E8</f>
        <v>332063.57250000001</v>
      </c>
      <c r="F9" s="41">
        <f t="shared" si="0"/>
        <v>332063.57250000001</v>
      </c>
      <c r="G9" s="41">
        <f t="shared" si="0"/>
        <v>332063.57250000001</v>
      </c>
    </row>
    <row r="10" spans="1:7" ht="11.45" customHeight="1" x14ac:dyDescent="0.2">
      <c r="A10" s="181">
        <v>2</v>
      </c>
      <c r="B10" s="159" t="str">
        <f>'Orçamento Sintético GO-210'!C29</f>
        <v>REPAROS LOCALIZADOS PROFUNDOS</v>
      </c>
      <c r="C10" s="177">
        <f>'Orçamento Sintético GO-210'!G29</f>
        <v>1599930.7300000002</v>
      </c>
      <c r="D10" s="43">
        <v>0.25</v>
      </c>
      <c r="E10" s="43">
        <v>0.25</v>
      </c>
      <c r="F10" s="43">
        <v>0.25</v>
      </c>
      <c r="G10" s="42">
        <v>0.25</v>
      </c>
    </row>
    <row r="11" spans="1:7" ht="12" customHeight="1" thickBot="1" x14ac:dyDescent="0.25">
      <c r="A11" s="182"/>
      <c r="B11" s="160"/>
      <c r="C11" s="178"/>
      <c r="D11" s="41">
        <f>$C10*D10</f>
        <v>399982.68250000005</v>
      </c>
      <c r="E11" s="41">
        <f t="shared" ref="E11:G11" si="1">$C10*E10</f>
        <v>399982.68250000005</v>
      </c>
      <c r="F11" s="41">
        <f t="shared" si="1"/>
        <v>399982.68250000005</v>
      </c>
      <c r="G11" s="41">
        <f t="shared" si="1"/>
        <v>399982.68250000005</v>
      </c>
    </row>
    <row r="12" spans="1:7" x14ac:dyDescent="0.2">
      <c r="A12" s="181">
        <v>3</v>
      </c>
      <c r="B12" s="159" t="str">
        <f>'Orçamento Sintético GO-210'!C49</f>
        <v>RECICLAGEM DA BASE COM RECICLADORA E ADIÇÃO DE 20% DE BRITA E 2% DE CIMENTO</v>
      </c>
      <c r="C12" s="177">
        <f>'Orçamento Sintético GO-210'!G49</f>
        <v>2152105.4400000004</v>
      </c>
      <c r="D12" s="43">
        <v>0.25</v>
      </c>
      <c r="E12" s="43">
        <v>0.25</v>
      </c>
      <c r="F12" s="43">
        <v>0.25</v>
      </c>
      <c r="G12" s="42">
        <v>0.25</v>
      </c>
    </row>
    <row r="13" spans="1:7" ht="12.75" thickBot="1" x14ac:dyDescent="0.25">
      <c r="A13" s="182"/>
      <c r="B13" s="160"/>
      <c r="C13" s="178"/>
      <c r="D13" s="41">
        <f>$C12*D12</f>
        <v>538026.3600000001</v>
      </c>
      <c r="E13" s="41">
        <f t="shared" ref="E13:G13" si="2">$C12*E12</f>
        <v>538026.3600000001</v>
      </c>
      <c r="F13" s="41">
        <f t="shared" si="2"/>
        <v>538026.3600000001</v>
      </c>
      <c r="G13" s="41">
        <f t="shared" si="2"/>
        <v>538026.3600000001</v>
      </c>
    </row>
    <row r="14" spans="1:7" x14ac:dyDescent="0.2">
      <c r="A14" s="181">
        <v>4</v>
      </c>
      <c r="B14" s="159" t="str">
        <f>'Orçamento Sintético GO-210'!C60</f>
        <v>TRATAMENTO SUPERFICIAL DUPLO - TSD</v>
      </c>
      <c r="C14" s="177">
        <f>'Orçamento Sintético GO-210'!G60</f>
        <v>3738063.1500000004</v>
      </c>
      <c r="D14" s="43">
        <v>0.25</v>
      </c>
      <c r="E14" s="43">
        <v>0.25</v>
      </c>
      <c r="F14" s="43">
        <v>0.25</v>
      </c>
      <c r="G14" s="42">
        <v>0.25</v>
      </c>
    </row>
    <row r="15" spans="1:7" ht="12.75" thickBot="1" x14ac:dyDescent="0.25">
      <c r="A15" s="182"/>
      <c r="B15" s="160"/>
      <c r="C15" s="178"/>
      <c r="D15" s="41">
        <f>$C14*D14</f>
        <v>934515.78750000009</v>
      </c>
      <c r="E15" s="41">
        <f t="shared" ref="E15:G15" si="3">$C14*E14</f>
        <v>934515.78750000009</v>
      </c>
      <c r="F15" s="41">
        <f t="shared" si="3"/>
        <v>934515.78750000009</v>
      </c>
      <c r="G15" s="41">
        <f t="shared" si="3"/>
        <v>934515.78750000009</v>
      </c>
    </row>
    <row r="16" spans="1:7" x14ac:dyDescent="0.2">
      <c r="A16" s="181">
        <v>5</v>
      </c>
      <c r="B16" s="159" t="str">
        <f>'Orçamento Sintético GO-210'!C69</f>
        <v>MICRO REVESTIMENTO - 1 CAMADA</v>
      </c>
      <c r="C16" s="177">
        <f>'Orçamento Sintético GO-210'!G69</f>
        <v>4907026.3499999996</v>
      </c>
      <c r="D16" s="43">
        <v>0.25</v>
      </c>
      <c r="E16" s="43">
        <v>0.25</v>
      </c>
      <c r="F16" s="43">
        <v>0.25</v>
      </c>
      <c r="G16" s="42">
        <v>0.25</v>
      </c>
    </row>
    <row r="17" spans="1:7" ht="12.75" thickBot="1" x14ac:dyDescent="0.25">
      <c r="A17" s="182"/>
      <c r="B17" s="160"/>
      <c r="C17" s="178"/>
      <c r="D17" s="41">
        <f>$C16*D16</f>
        <v>1226756.5874999999</v>
      </c>
      <c r="E17" s="41">
        <f t="shared" ref="E17:G17" si="4">$C16*E16</f>
        <v>1226756.5874999999</v>
      </c>
      <c r="F17" s="41">
        <f t="shared" si="4"/>
        <v>1226756.5874999999</v>
      </c>
      <c r="G17" s="41">
        <f t="shared" si="4"/>
        <v>1226756.5874999999</v>
      </c>
    </row>
    <row r="18" spans="1:7" x14ac:dyDescent="0.2">
      <c r="A18" s="181">
        <v>6</v>
      </c>
      <c r="B18" s="159" t="str">
        <f>'Orçamento Sintético GO-210'!C75</f>
        <v>MICRO REVESTIMENTO - 2 CAMADA</v>
      </c>
      <c r="C18" s="177">
        <f>'Orçamento Sintético GO-210'!G75</f>
        <v>4191602.32</v>
      </c>
      <c r="D18" s="43">
        <v>0.25</v>
      </c>
      <c r="E18" s="43">
        <v>0.25</v>
      </c>
      <c r="F18" s="43">
        <v>0.25</v>
      </c>
      <c r="G18" s="42">
        <v>0.25</v>
      </c>
    </row>
    <row r="19" spans="1:7" ht="12.75" thickBot="1" x14ac:dyDescent="0.25">
      <c r="A19" s="182"/>
      <c r="B19" s="160"/>
      <c r="C19" s="178"/>
      <c r="D19" s="41">
        <f>$C18*D18</f>
        <v>1047900.58</v>
      </c>
      <c r="E19" s="41">
        <f t="shared" ref="E19:G19" si="5">$C18*E18</f>
        <v>1047900.58</v>
      </c>
      <c r="F19" s="41">
        <f t="shared" si="5"/>
        <v>1047900.58</v>
      </c>
      <c r="G19" s="41">
        <f t="shared" si="5"/>
        <v>1047900.58</v>
      </c>
    </row>
    <row r="20" spans="1:7" x14ac:dyDescent="0.2">
      <c r="A20" s="181">
        <v>7</v>
      </c>
      <c r="B20" s="159" t="str">
        <f>'Orçamento Sintético GO-210'!C81</f>
        <v>SINALIZAÇÃO HORIZONTAL</v>
      </c>
      <c r="C20" s="177">
        <f>'Orçamento Sintético GO-210'!G81</f>
        <v>1672334.37</v>
      </c>
      <c r="D20" s="43">
        <v>0.25</v>
      </c>
      <c r="E20" s="43">
        <v>0.25</v>
      </c>
      <c r="F20" s="43">
        <v>0.25</v>
      </c>
      <c r="G20" s="42">
        <v>0.25</v>
      </c>
    </row>
    <row r="21" spans="1:7" ht="12.75" thickBot="1" x14ac:dyDescent="0.25">
      <c r="A21" s="182"/>
      <c r="B21" s="160"/>
      <c r="C21" s="178"/>
      <c r="D21" s="41">
        <f>$C20*D20</f>
        <v>418083.59250000003</v>
      </c>
      <c r="E21" s="41">
        <f t="shared" ref="E21:G21" si="6">$C20*E20</f>
        <v>418083.59250000003</v>
      </c>
      <c r="F21" s="41">
        <f t="shared" si="6"/>
        <v>418083.59250000003</v>
      </c>
      <c r="G21" s="41">
        <f t="shared" si="6"/>
        <v>418083.59250000003</v>
      </c>
    </row>
    <row r="22" spans="1:7" x14ac:dyDescent="0.2">
      <c r="A22" s="181">
        <v>8</v>
      </c>
      <c r="B22" s="159" t="str">
        <f>'Orçamento Sintético GO-210'!C83</f>
        <v>ADMINISTRAÇÃO LOCAL</v>
      </c>
      <c r="C22" s="177">
        <f>'Orçamento Sintético GO-210'!G83</f>
        <v>587583.86</v>
      </c>
      <c r="D22" s="43">
        <v>0.25</v>
      </c>
      <c r="E22" s="43">
        <v>0.25</v>
      </c>
      <c r="F22" s="43">
        <v>0.25</v>
      </c>
      <c r="G22" s="42">
        <v>0.25</v>
      </c>
    </row>
    <row r="23" spans="1:7" ht="12.75" thickBot="1" x14ac:dyDescent="0.25">
      <c r="A23" s="182"/>
      <c r="B23" s="160"/>
      <c r="C23" s="178"/>
      <c r="D23" s="41">
        <f>$C22*D22</f>
        <v>146895.965</v>
      </c>
      <c r="E23" s="41">
        <f t="shared" ref="E23:G23" si="7">$C22*E22</f>
        <v>146895.965</v>
      </c>
      <c r="F23" s="41">
        <f t="shared" si="7"/>
        <v>146895.965</v>
      </c>
      <c r="G23" s="41">
        <f t="shared" si="7"/>
        <v>146895.965</v>
      </c>
    </row>
    <row r="24" spans="1:7" x14ac:dyDescent="0.2">
      <c r="A24" s="181">
        <v>9</v>
      </c>
      <c r="B24" s="159" t="str">
        <f>'Orçamento Sintético GO-210'!C85</f>
        <v>CANTEIRO DE OBRA</v>
      </c>
      <c r="C24" s="177">
        <f>'Orçamento Sintético GO-210'!G85</f>
        <v>484170.38</v>
      </c>
      <c r="D24" s="43">
        <v>0.25</v>
      </c>
      <c r="E24" s="43">
        <v>0.25</v>
      </c>
      <c r="F24" s="43">
        <v>0.25</v>
      </c>
      <c r="G24" s="43">
        <v>0.25</v>
      </c>
    </row>
    <row r="25" spans="1:7" ht="12.75" thickBot="1" x14ac:dyDescent="0.25">
      <c r="A25" s="182"/>
      <c r="B25" s="160"/>
      <c r="C25" s="178"/>
      <c r="D25" s="41">
        <f>$C24*D24</f>
        <v>121042.595</v>
      </c>
      <c r="E25" s="41">
        <f t="shared" ref="E25:G25" si="8">$C24*E24</f>
        <v>121042.595</v>
      </c>
      <c r="F25" s="41">
        <f t="shared" si="8"/>
        <v>121042.595</v>
      </c>
      <c r="G25" s="41">
        <f t="shared" si="8"/>
        <v>121042.595</v>
      </c>
    </row>
    <row r="26" spans="1:7" x14ac:dyDescent="0.2">
      <c r="A26" s="181">
        <v>10</v>
      </c>
      <c r="B26" s="159" t="str">
        <f>'Orçamento Sintético GO-210'!C87</f>
        <v>MOBILIZAÇÃO</v>
      </c>
      <c r="C26" s="177">
        <f>'Orçamento Sintético GO-210'!G87</f>
        <v>162855.82999999999</v>
      </c>
      <c r="D26" s="43">
        <v>0.5</v>
      </c>
      <c r="E26" s="43">
        <v>0</v>
      </c>
      <c r="F26" s="43">
        <v>0</v>
      </c>
      <c r="G26" s="42">
        <v>0.5</v>
      </c>
    </row>
    <row r="27" spans="1:7" ht="12.75" thickBot="1" x14ac:dyDescent="0.25">
      <c r="A27" s="182"/>
      <c r="B27" s="160"/>
      <c r="C27" s="178"/>
      <c r="D27" s="41">
        <f>$C26*D26</f>
        <v>81427.914999999994</v>
      </c>
      <c r="E27" s="41">
        <f t="shared" ref="E27:G27" si="9">$C26*E26</f>
        <v>0</v>
      </c>
      <c r="F27" s="41">
        <f t="shared" si="9"/>
        <v>0</v>
      </c>
      <c r="G27" s="41">
        <f t="shared" si="9"/>
        <v>81427.914999999994</v>
      </c>
    </row>
    <row r="28" spans="1:7" ht="12.75" x14ac:dyDescent="0.2">
      <c r="A28" s="191" t="s">
        <v>139</v>
      </c>
      <c r="B28" s="192"/>
      <c r="C28" s="40">
        <f>SUM(C8:C27)</f>
        <v>20823926.719999999</v>
      </c>
      <c r="D28" s="39"/>
      <c r="E28" s="38"/>
      <c r="F28" s="38"/>
      <c r="G28" s="37"/>
    </row>
    <row r="29" spans="1:7" ht="12.75" x14ac:dyDescent="0.2">
      <c r="A29" s="185" t="s">
        <v>138</v>
      </c>
      <c r="B29" s="186"/>
      <c r="C29" s="186"/>
      <c r="D29" s="35">
        <f>D30/$G$32</f>
        <v>0.25195515274556252</v>
      </c>
      <c r="E29" s="35">
        <f t="shared" ref="E29:G29" si="10">E30/$G$32</f>
        <v>0.24804484725443754</v>
      </c>
      <c r="F29" s="35">
        <f t="shared" si="10"/>
        <v>0.24804484725443754</v>
      </c>
      <c r="G29" s="35">
        <f t="shared" si="10"/>
        <v>0.25195515274556252</v>
      </c>
    </row>
    <row r="30" spans="1:7" ht="12.75" x14ac:dyDescent="0.2">
      <c r="A30" s="189" t="s">
        <v>137</v>
      </c>
      <c r="B30" s="190"/>
      <c r="C30" s="190"/>
      <c r="D30" s="36">
        <f>D27+D25+D23+D21+D19+D17+D15+D13+D11+D9</f>
        <v>5246695.6375000002</v>
      </c>
      <c r="E30" s="36">
        <f t="shared" ref="E30:G30" si="11">E27+E25+E23+E21+E19+E17+E15+E13+E11+E9</f>
        <v>5165267.7225000001</v>
      </c>
      <c r="F30" s="36">
        <f t="shared" si="11"/>
        <v>5165267.7225000001</v>
      </c>
      <c r="G30" s="36">
        <f t="shared" si="11"/>
        <v>5246695.6375000002</v>
      </c>
    </row>
    <row r="31" spans="1:7" ht="12.75" x14ac:dyDescent="0.2">
      <c r="A31" s="185" t="s">
        <v>136</v>
      </c>
      <c r="B31" s="186"/>
      <c r="C31" s="186"/>
      <c r="D31" s="35">
        <f>D29</f>
        <v>0.25195515274556252</v>
      </c>
      <c r="E31" s="35">
        <f>D31+E29</f>
        <v>0.5</v>
      </c>
      <c r="F31" s="35">
        <f t="shared" ref="F31:G31" si="12">E31+F29</f>
        <v>0.74804484725443754</v>
      </c>
      <c r="G31" s="35">
        <f t="shared" si="12"/>
        <v>1</v>
      </c>
    </row>
    <row r="32" spans="1:7" ht="13.5" thickBot="1" x14ac:dyDescent="0.25">
      <c r="A32" s="187" t="s">
        <v>135</v>
      </c>
      <c r="B32" s="188"/>
      <c r="C32" s="188"/>
      <c r="D32" s="34">
        <f>D30</f>
        <v>5246695.6375000002</v>
      </c>
      <c r="E32" s="34">
        <f>D32+E30</f>
        <v>10411963.359999999</v>
      </c>
      <c r="F32" s="34">
        <f t="shared" ref="F32:G32" si="13">E32+F30</f>
        <v>15577231.0825</v>
      </c>
      <c r="G32" s="34">
        <f t="shared" si="13"/>
        <v>20823926.719999999</v>
      </c>
    </row>
  </sheetData>
  <mergeCells count="40">
    <mergeCell ref="A31:C31"/>
    <mergeCell ref="A32:C32"/>
    <mergeCell ref="A29:C29"/>
    <mergeCell ref="A30:C30"/>
    <mergeCell ref="B18:B19"/>
    <mergeCell ref="C18:C19"/>
    <mergeCell ref="C24:C25"/>
    <mergeCell ref="A26:A27"/>
    <mergeCell ref="B26:B27"/>
    <mergeCell ref="C26:C27"/>
    <mergeCell ref="A28:B28"/>
    <mergeCell ref="A22:A23"/>
    <mergeCell ref="B22:B23"/>
    <mergeCell ref="C22:C23"/>
    <mergeCell ref="A24:A25"/>
    <mergeCell ref="B24:B25"/>
    <mergeCell ref="A6:A7"/>
    <mergeCell ref="A10:A11"/>
    <mergeCell ref="A20:A21"/>
    <mergeCell ref="B20:B21"/>
    <mergeCell ref="C20:C21"/>
    <mergeCell ref="A14:A15"/>
    <mergeCell ref="B14:B15"/>
    <mergeCell ref="C14:C15"/>
    <mergeCell ref="A16:A17"/>
    <mergeCell ref="B16:B17"/>
    <mergeCell ref="C12:C13"/>
    <mergeCell ref="C8:C9"/>
    <mergeCell ref="C16:C17"/>
    <mergeCell ref="A18:A19"/>
    <mergeCell ref="A8:A9"/>
    <mergeCell ref="A12:A13"/>
    <mergeCell ref="B8:B9"/>
    <mergeCell ref="B12:B13"/>
    <mergeCell ref="D1:G4"/>
    <mergeCell ref="B6:B7"/>
    <mergeCell ref="C6:C7"/>
    <mergeCell ref="D6:G6"/>
    <mergeCell ref="B10:B11"/>
    <mergeCell ref="C10:C11"/>
  </mergeCells>
  <conditionalFormatting sqref="D8:G8 D10:G10 D12:G12 D14:G14 D16:G16 D18:G18 D20:G20 D22:G22 D24:G24 D26:G26">
    <cfRule type="expression" dxfId="1" priority="1">
      <formula>D8&lt;&gt;""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7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EF942-13E9-4C67-A9B2-785B5E78CC57}">
  <dimension ref="A1:H117"/>
  <sheetViews>
    <sheetView showOutlineSymbols="0" showWhiteSpace="0" view="pageBreakPreview" topLeftCell="A93" zoomScale="99" zoomScaleNormal="100" zoomScaleSheetLayoutView="99" workbookViewId="0">
      <selection activeCell="J24" sqref="J24"/>
    </sheetView>
  </sheetViews>
  <sheetFormatPr defaultRowHeight="14.25" x14ac:dyDescent="0.2"/>
  <cols>
    <col min="1" max="1" width="10" style="24" bestFit="1" customWidth="1"/>
    <col min="2" max="2" width="12.375" style="24" customWidth="1"/>
    <col min="3" max="3" width="74.25" customWidth="1"/>
    <col min="4" max="4" width="11.25" customWidth="1"/>
    <col min="5" max="5" width="14.875" style="30" bestFit="1" customWidth="1"/>
    <col min="6" max="6" width="13" bestFit="1" customWidth="1"/>
    <col min="7" max="7" width="13.75" bestFit="1" customWidth="1"/>
    <col min="8" max="9" width="13" bestFit="1" customWidth="1"/>
  </cols>
  <sheetData>
    <row r="1" spans="1:8" x14ac:dyDescent="0.2">
      <c r="C1" s="62" t="s">
        <v>149</v>
      </c>
    </row>
    <row r="2" spans="1:8" ht="24.6" customHeight="1" x14ac:dyDescent="0.2"/>
    <row r="3" spans="1:8" ht="27.6" customHeight="1" x14ac:dyDescent="0.2">
      <c r="C3" s="62" t="s">
        <v>675</v>
      </c>
    </row>
    <row r="4" spans="1:8" x14ac:dyDescent="0.2">
      <c r="B4" s="62" t="s">
        <v>676</v>
      </c>
      <c r="C4" s="62"/>
    </row>
    <row r="5" spans="1:8" x14ac:dyDescent="0.2">
      <c r="B5" s="62" t="s">
        <v>677</v>
      </c>
      <c r="C5" s="62"/>
      <c r="F5" s="129" t="s">
        <v>682</v>
      </c>
      <c r="G5" s="129"/>
    </row>
    <row r="6" spans="1:8" ht="44.45" customHeight="1" x14ac:dyDescent="0.2">
      <c r="A6" s="21"/>
      <c r="B6" s="63" t="s">
        <v>678</v>
      </c>
      <c r="C6" s="63" t="s">
        <v>690</v>
      </c>
      <c r="D6" s="130"/>
      <c r="E6" s="130"/>
      <c r="F6" s="130"/>
      <c r="G6" s="130"/>
      <c r="H6" s="1"/>
    </row>
    <row r="7" spans="1:8" ht="25.5" x14ac:dyDescent="0.2">
      <c r="A7" s="22"/>
      <c r="B7" s="64" t="s">
        <v>679</v>
      </c>
      <c r="C7" s="64" t="str">
        <f>RESUMO!C7</f>
        <v>ORÇAMENTO REALIZADO NA TABELA DE TERRAPLENAGEM, PAVIMENTAÇÃO E OBRAS DE ARTE ESPECIAIS - ABRIL/24 - SEM DESONERAÇÃO - T247</v>
      </c>
      <c r="D7" s="129"/>
      <c r="E7" s="129"/>
      <c r="F7" s="65"/>
      <c r="G7" s="66"/>
      <c r="H7" s="5"/>
    </row>
    <row r="8" spans="1:8" x14ac:dyDescent="0.2">
      <c r="A8" s="22"/>
      <c r="B8" s="64" t="s">
        <v>680</v>
      </c>
      <c r="C8" s="64"/>
      <c r="D8" s="64"/>
      <c r="E8" s="64"/>
      <c r="F8" s="65"/>
      <c r="G8" s="66"/>
      <c r="H8" s="5"/>
    </row>
    <row r="9" spans="1:8" x14ac:dyDescent="0.2">
      <c r="A9" s="22"/>
      <c r="B9" s="64" t="s">
        <v>681</v>
      </c>
      <c r="C9" s="64"/>
      <c r="D9" s="64"/>
      <c r="E9" s="64"/>
      <c r="F9" s="65"/>
      <c r="G9" s="66"/>
      <c r="H9" s="5"/>
    </row>
    <row r="10" spans="1:8" x14ac:dyDescent="0.2">
      <c r="A10" s="22"/>
      <c r="B10" s="65" t="s">
        <v>674</v>
      </c>
      <c r="C10" s="64">
        <v>51.61</v>
      </c>
      <c r="D10" s="64"/>
      <c r="E10" s="64"/>
      <c r="F10" s="65"/>
      <c r="G10" s="66"/>
      <c r="H10" s="5"/>
    </row>
    <row r="11" spans="1:8" x14ac:dyDescent="0.2">
      <c r="A11" s="22"/>
      <c r="B11" s="65" t="str">
        <f>'Orçamento Sintético GO-210'!B11</f>
        <v>BDI:</v>
      </c>
      <c r="C11" s="111">
        <f>'Orçamento Sintético GO-210'!C11</f>
        <v>0.20599999999999999</v>
      </c>
      <c r="D11" s="64"/>
      <c r="E11" s="64"/>
      <c r="F11" s="65"/>
      <c r="G11" s="66"/>
      <c r="H11" s="5"/>
    </row>
    <row r="12" spans="1:8" x14ac:dyDescent="0.2">
      <c r="A12" s="22"/>
      <c r="B12" s="22"/>
      <c r="C12" s="5"/>
      <c r="D12" s="64"/>
      <c r="E12" s="64"/>
      <c r="F12" s="131" t="s">
        <v>812</v>
      </c>
      <c r="G12" s="131"/>
      <c r="H12" s="5"/>
    </row>
    <row r="13" spans="1:8" ht="15" x14ac:dyDescent="0.25">
      <c r="A13" s="139" t="s">
        <v>0</v>
      </c>
      <c r="B13" s="133"/>
      <c r="C13" s="133"/>
      <c r="D13" s="133"/>
      <c r="E13" s="133"/>
      <c r="F13" s="133"/>
      <c r="G13" s="133"/>
    </row>
    <row r="14" spans="1:8" ht="30" customHeight="1" x14ac:dyDescent="0.2">
      <c r="A14" s="71" t="s">
        <v>1</v>
      </c>
      <c r="B14" s="72" t="s">
        <v>2</v>
      </c>
      <c r="C14" s="73" t="s">
        <v>3</v>
      </c>
      <c r="D14" s="74" t="s">
        <v>4</v>
      </c>
      <c r="E14" s="75" t="s">
        <v>5</v>
      </c>
      <c r="F14" s="76" t="s">
        <v>6</v>
      </c>
      <c r="G14" s="76" t="s">
        <v>7</v>
      </c>
    </row>
    <row r="15" spans="1:8" ht="24" customHeight="1" x14ac:dyDescent="0.2">
      <c r="A15" s="67">
        <v>1</v>
      </c>
      <c r="B15" s="67"/>
      <c r="C15" s="68" t="s">
        <v>8</v>
      </c>
      <c r="D15" s="68"/>
      <c r="E15" s="69">
        <v>1</v>
      </c>
      <c r="F15" s="68"/>
      <c r="G15" s="70">
        <f>SUM(G16:G28)</f>
        <v>709936.21</v>
      </c>
    </row>
    <row r="16" spans="1:8" ht="24" customHeight="1" x14ac:dyDescent="0.2">
      <c r="A16" s="25" t="s">
        <v>9</v>
      </c>
      <c r="B16" s="23">
        <v>40465</v>
      </c>
      <c r="C16" s="2" t="s">
        <v>10</v>
      </c>
      <c r="D16" s="3" t="s">
        <v>685</v>
      </c>
      <c r="E16" s="28">
        <v>291.76</v>
      </c>
      <c r="F16" s="4">
        <f>VLOOKUP(B16,'Table T-247'!A:D,4,0)</f>
        <v>194.82</v>
      </c>
      <c r="G16" s="4">
        <f t="shared" ref="G16:G28" si="0">ROUND(E16 * F16, 2)</f>
        <v>56840.68</v>
      </c>
    </row>
    <row r="17" spans="1:7" ht="24" customHeight="1" x14ac:dyDescent="0.2">
      <c r="A17" s="25" t="s">
        <v>11</v>
      </c>
      <c r="B17" s="23">
        <v>40430</v>
      </c>
      <c r="C17" s="2" t="s">
        <v>12</v>
      </c>
      <c r="D17" s="3" t="s">
        <v>13</v>
      </c>
      <c r="E17" s="28">
        <v>1896.41</v>
      </c>
      <c r="F17" s="4">
        <f>VLOOKUP(B17,'Table T-247'!A:D,4,0)</f>
        <v>3.2</v>
      </c>
      <c r="G17" s="4">
        <f t="shared" si="0"/>
        <v>6068.51</v>
      </c>
    </row>
    <row r="18" spans="1:7" ht="24" customHeight="1" x14ac:dyDescent="0.2">
      <c r="A18" s="25" t="s">
        <v>14</v>
      </c>
      <c r="B18" s="23">
        <v>40385</v>
      </c>
      <c r="C18" s="2" t="s">
        <v>15</v>
      </c>
      <c r="D18" s="3" t="s">
        <v>686</v>
      </c>
      <c r="E18" s="28">
        <v>14587.8</v>
      </c>
      <c r="F18" s="4">
        <f>VLOOKUP(B18,'Table T-247'!A:D,4,0)</f>
        <v>0.38</v>
      </c>
      <c r="G18" s="4">
        <f t="shared" si="0"/>
        <v>5543.36</v>
      </c>
    </row>
    <row r="19" spans="1:7" ht="24" customHeight="1" x14ac:dyDescent="0.2">
      <c r="A19" s="25" t="s">
        <v>17</v>
      </c>
      <c r="B19" s="23">
        <v>40510</v>
      </c>
      <c r="C19" s="2" t="s">
        <v>18</v>
      </c>
      <c r="D19" s="3" t="s">
        <v>19</v>
      </c>
      <c r="E19" s="28">
        <v>7.29</v>
      </c>
      <c r="F19" s="4">
        <f>VLOOKUP(B19,'Table T-247'!A:D,4,0)</f>
        <v>3394.06</v>
      </c>
      <c r="G19" s="4">
        <f t="shared" si="0"/>
        <v>24742.7</v>
      </c>
    </row>
    <row r="20" spans="1:7" ht="24" customHeight="1" x14ac:dyDescent="0.2">
      <c r="A20" s="25" t="s">
        <v>20</v>
      </c>
      <c r="B20" s="23">
        <v>40435</v>
      </c>
      <c r="C20" s="2" t="s">
        <v>21</v>
      </c>
      <c r="D20" s="3" t="s">
        <v>22</v>
      </c>
      <c r="E20" s="28">
        <v>188.22</v>
      </c>
      <c r="F20" s="4">
        <f>VLOOKUP(B20,'Table T-247'!A:D,4,0)</f>
        <v>2.74</v>
      </c>
      <c r="G20" s="4">
        <f t="shared" si="0"/>
        <v>515.72</v>
      </c>
    </row>
    <row r="21" spans="1:7" ht="25.9" customHeight="1" x14ac:dyDescent="0.2">
      <c r="A21" s="25" t="s">
        <v>23</v>
      </c>
      <c r="B21" s="23">
        <v>40602</v>
      </c>
      <c r="C21" s="2" t="s">
        <v>687</v>
      </c>
      <c r="D21" s="3" t="s">
        <v>685</v>
      </c>
      <c r="E21" s="28">
        <v>291.76</v>
      </c>
      <c r="F21" s="4">
        <f>VLOOKUP(B21,'Table T-247'!A:D,4,0)</f>
        <v>482.07</v>
      </c>
      <c r="G21" s="4">
        <f t="shared" si="0"/>
        <v>140648.74</v>
      </c>
    </row>
    <row r="22" spans="1:7" ht="24" customHeight="1" x14ac:dyDescent="0.2">
      <c r="A22" s="25" t="s">
        <v>24</v>
      </c>
      <c r="B22" s="23">
        <v>40455</v>
      </c>
      <c r="C22" s="2" t="s">
        <v>691</v>
      </c>
      <c r="D22" s="3" t="s">
        <v>13</v>
      </c>
      <c r="E22" s="28">
        <v>873.87</v>
      </c>
      <c r="F22" s="4">
        <f>VLOOKUP(B22,'Table T-247'!A:D,4,0)</f>
        <v>1.38</v>
      </c>
      <c r="G22" s="4">
        <f t="shared" si="0"/>
        <v>1205.94</v>
      </c>
    </row>
    <row r="23" spans="1:7" ht="24" customHeight="1" x14ac:dyDescent="0.2">
      <c r="A23" s="25" t="s">
        <v>26</v>
      </c>
      <c r="B23" s="23">
        <v>40455</v>
      </c>
      <c r="C23" s="2" t="s">
        <v>692</v>
      </c>
      <c r="D23" s="3" t="s">
        <v>13</v>
      </c>
      <c r="E23" s="28">
        <v>3382.04</v>
      </c>
      <c r="F23" s="4">
        <f>VLOOKUP(B23,'Table T-247'!A:D,4,0)</f>
        <v>1.38</v>
      </c>
      <c r="G23" s="4">
        <f t="shared" si="0"/>
        <v>4667.22</v>
      </c>
    </row>
    <row r="24" spans="1:7" ht="24" customHeight="1" x14ac:dyDescent="0.2">
      <c r="A24" s="25" t="s">
        <v>27</v>
      </c>
      <c r="B24" s="23">
        <v>40450</v>
      </c>
      <c r="C24" s="2" t="s">
        <v>28</v>
      </c>
      <c r="D24" s="3" t="s">
        <v>22</v>
      </c>
      <c r="E24" s="28">
        <v>19.61</v>
      </c>
      <c r="F24" s="4">
        <f>VLOOKUP(B24,'Table T-247'!A:D,4,0)</f>
        <v>0.75</v>
      </c>
      <c r="G24" s="4">
        <f t="shared" si="0"/>
        <v>14.71</v>
      </c>
    </row>
    <row r="25" spans="1:7" ht="24" customHeight="1" x14ac:dyDescent="0.2">
      <c r="A25" s="25" t="s">
        <v>816</v>
      </c>
      <c r="B25" s="23">
        <v>40530</v>
      </c>
      <c r="C25" s="2" t="s">
        <v>693</v>
      </c>
      <c r="D25" s="3" t="s">
        <v>29</v>
      </c>
      <c r="E25" s="28">
        <v>17209.189999999999</v>
      </c>
      <c r="F25" s="4">
        <f>VLOOKUP(B25,'Table T-247'!A:D,4,0)</f>
        <v>1.83</v>
      </c>
      <c r="G25" s="4">
        <f t="shared" si="0"/>
        <v>31492.82</v>
      </c>
    </row>
    <row r="26" spans="1:7" ht="24" customHeight="1" x14ac:dyDescent="0.2">
      <c r="A26" s="25" t="s">
        <v>817</v>
      </c>
      <c r="B26" s="23">
        <v>40440</v>
      </c>
      <c r="C26" s="2" t="s">
        <v>30</v>
      </c>
      <c r="D26" s="3" t="s">
        <v>22</v>
      </c>
      <c r="E26" s="28">
        <v>18069.03</v>
      </c>
      <c r="F26" s="4">
        <f>VLOOKUP(B26,'Table T-247'!A:D,4,0)</f>
        <v>1.53</v>
      </c>
      <c r="G26" s="4">
        <f t="shared" si="0"/>
        <v>27645.62</v>
      </c>
    </row>
    <row r="27" spans="1:7" ht="24" customHeight="1" x14ac:dyDescent="0.2">
      <c r="A27" s="25" t="s">
        <v>818</v>
      </c>
      <c r="B27" s="92">
        <v>40460</v>
      </c>
      <c r="C27" s="93" t="s">
        <v>827</v>
      </c>
      <c r="D27" s="3" t="s">
        <v>22</v>
      </c>
      <c r="E27" s="95">
        <v>244374.83000000002</v>
      </c>
      <c r="F27" s="4">
        <f>VLOOKUP(B27,'Table T-247'!A:D,4,0)</f>
        <v>0.91</v>
      </c>
      <c r="G27" s="4">
        <f t="shared" si="0"/>
        <v>222381.1</v>
      </c>
    </row>
    <row r="28" spans="1:7" ht="24" customHeight="1" x14ac:dyDescent="0.2">
      <c r="A28" s="25" t="s">
        <v>828</v>
      </c>
      <c r="B28" s="23">
        <v>40525</v>
      </c>
      <c r="C28" s="2" t="s">
        <v>31</v>
      </c>
      <c r="D28" s="3" t="s">
        <v>19</v>
      </c>
      <c r="E28" s="28">
        <v>42.01</v>
      </c>
      <c r="F28" s="4">
        <f>VLOOKUP(B28,'Table T-247'!A:D,4,0)</f>
        <v>4479.1499999999996</v>
      </c>
      <c r="G28" s="4">
        <f t="shared" si="0"/>
        <v>188169.09</v>
      </c>
    </row>
    <row r="29" spans="1:7" ht="24" customHeight="1" x14ac:dyDescent="0.2">
      <c r="A29" s="67">
        <v>2</v>
      </c>
      <c r="B29" s="67"/>
      <c r="C29" s="68" t="s">
        <v>32</v>
      </c>
      <c r="D29" s="68"/>
      <c r="E29" s="69">
        <v>1</v>
      </c>
      <c r="F29" s="68"/>
      <c r="G29" s="70">
        <f>SUM(G30:G48)</f>
        <v>1186972.31</v>
      </c>
    </row>
    <row r="30" spans="1:7" ht="24" customHeight="1" x14ac:dyDescent="0.2">
      <c r="A30" s="25" t="s">
        <v>33</v>
      </c>
      <c r="B30" s="23">
        <v>40423</v>
      </c>
      <c r="C30" s="2" t="s">
        <v>34</v>
      </c>
      <c r="D30" s="3" t="s">
        <v>685</v>
      </c>
      <c r="E30" s="28">
        <v>714.26</v>
      </c>
      <c r="F30" s="4">
        <f>VLOOKUP(B30,'Table T-247'!A:D,4,0)</f>
        <v>5.35</v>
      </c>
      <c r="G30" s="4">
        <f t="shared" ref="G30:G48" si="1">ROUND(E30 * F30, 2)</f>
        <v>3821.29</v>
      </c>
    </row>
    <row r="31" spans="1:7" ht="24" customHeight="1" x14ac:dyDescent="0.2">
      <c r="A31" s="25" t="s">
        <v>35</v>
      </c>
      <c r="B31" s="23">
        <v>40430</v>
      </c>
      <c r="C31" s="2" t="s">
        <v>12</v>
      </c>
      <c r="D31" s="3" t="s">
        <v>13</v>
      </c>
      <c r="E31" s="28">
        <v>4642.7</v>
      </c>
      <c r="F31" s="4">
        <f>VLOOKUP(B31,'Table T-247'!A:D,4,0)</f>
        <v>3.2</v>
      </c>
      <c r="G31" s="4">
        <f t="shared" si="1"/>
        <v>14856.64</v>
      </c>
    </row>
    <row r="32" spans="1:7" ht="24" customHeight="1" x14ac:dyDescent="0.2">
      <c r="A32" s="25" t="s">
        <v>112</v>
      </c>
      <c r="B32" s="23">
        <v>40375</v>
      </c>
      <c r="C32" s="2" t="s">
        <v>36</v>
      </c>
      <c r="D32" s="3" t="s">
        <v>685</v>
      </c>
      <c r="E32" s="28">
        <v>476.17</v>
      </c>
      <c r="F32" s="4">
        <f>VLOOKUP(B32,'Table T-247'!A:D,4,0)</f>
        <v>71.87</v>
      </c>
      <c r="G32" s="4">
        <f t="shared" si="1"/>
        <v>34222.339999999997</v>
      </c>
    </row>
    <row r="33" spans="1:7" ht="24" customHeight="1" x14ac:dyDescent="0.2">
      <c r="A33" s="25" t="s">
        <v>113</v>
      </c>
      <c r="B33" s="97">
        <v>40317</v>
      </c>
      <c r="C33" s="77" t="s">
        <v>114</v>
      </c>
      <c r="D33" s="78" t="s">
        <v>685</v>
      </c>
      <c r="E33" s="96">
        <v>619.03</v>
      </c>
      <c r="F33" s="79">
        <f>VLOOKUP(B33,'Table T-247'!A:D,4,0)</f>
        <v>22.56</v>
      </c>
      <c r="G33" s="80">
        <f t="shared" si="1"/>
        <v>13965.32</v>
      </c>
    </row>
    <row r="34" spans="1:7" ht="24" customHeight="1" x14ac:dyDescent="0.2">
      <c r="A34" s="25" t="s">
        <v>120</v>
      </c>
      <c r="B34" s="23">
        <v>40320</v>
      </c>
      <c r="C34" s="2" t="s">
        <v>37</v>
      </c>
      <c r="D34" s="3" t="s">
        <v>13</v>
      </c>
      <c r="E34" s="28">
        <v>196231.31</v>
      </c>
      <c r="F34" s="4">
        <f>VLOOKUP(B34,'Table T-247'!A:D,4,0)</f>
        <v>2.83</v>
      </c>
      <c r="G34" s="4">
        <f t="shared" si="1"/>
        <v>555334.61</v>
      </c>
    </row>
    <row r="35" spans="1:7" ht="24" customHeight="1" x14ac:dyDescent="0.2">
      <c r="A35" s="25" t="s">
        <v>121</v>
      </c>
      <c r="B35" s="23">
        <v>40450</v>
      </c>
      <c r="C35" s="2" t="s">
        <v>28</v>
      </c>
      <c r="D35" s="3" t="s">
        <v>22</v>
      </c>
      <c r="E35" s="28">
        <v>10383.64</v>
      </c>
      <c r="F35" s="4">
        <f>VLOOKUP(B35,'Table T-247'!A:D,4,0)</f>
        <v>0.75</v>
      </c>
      <c r="G35" s="4">
        <f t="shared" si="1"/>
        <v>7787.73</v>
      </c>
    </row>
    <row r="36" spans="1:7" ht="24" customHeight="1" x14ac:dyDescent="0.2">
      <c r="A36" s="25" t="s">
        <v>122</v>
      </c>
      <c r="B36" s="23">
        <v>40449</v>
      </c>
      <c r="C36" s="2" t="s">
        <v>38</v>
      </c>
      <c r="D36" s="3" t="s">
        <v>29</v>
      </c>
      <c r="E36" s="28">
        <v>761.22</v>
      </c>
      <c r="F36" s="4">
        <f>VLOOKUP(B36,'Table T-247'!A:D,4,0)</f>
        <v>1.47</v>
      </c>
      <c r="G36" s="4">
        <f t="shared" si="1"/>
        <v>1118.99</v>
      </c>
    </row>
    <row r="37" spans="1:7" ht="24" customHeight="1" x14ac:dyDescent="0.2">
      <c r="A37" s="25" t="s">
        <v>123</v>
      </c>
      <c r="B37" s="23">
        <v>40380</v>
      </c>
      <c r="C37" s="2" t="s">
        <v>39</v>
      </c>
      <c r="D37" s="3" t="s">
        <v>686</v>
      </c>
      <c r="E37" s="28">
        <v>4761.74</v>
      </c>
      <c r="F37" s="4">
        <f>VLOOKUP(B37,'Table T-247'!A:D,4,0)</f>
        <v>0.47</v>
      </c>
      <c r="G37" s="4">
        <f t="shared" si="1"/>
        <v>2238.02</v>
      </c>
    </row>
    <row r="38" spans="1:7" ht="24" customHeight="1" x14ac:dyDescent="0.2">
      <c r="A38" s="25" t="s">
        <v>124</v>
      </c>
      <c r="B38" s="23">
        <v>40480</v>
      </c>
      <c r="C38" s="2" t="s">
        <v>40</v>
      </c>
      <c r="D38" s="3" t="s">
        <v>19</v>
      </c>
      <c r="E38" s="28">
        <v>5.71</v>
      </c>
      <c r="F38" s="4">
        <f>VLOOKUP(B38,'Table T-247'!A:D,4,0)</f>
        <v>6920.01</v>
      </c>
      <c r="G38" s="4">
        <f t="shared" si="1"/>
        <v>39513.26</v>
      </c>
    </row>
    <row r="39" spans="1:7" ht="25.9" customHeight="1" x14ac:dyDescent="0.2">
      <c r="A39" s="25" t="s">
        <v>125</v>
      </c>
      <c r="B39" s="23">
        <v>40385</v>
      </c>
      <c r="C39" s="2" t="s">
        <v>15</v>
      </c>
      <c r="D39" s="3" t="s">
        <v>686</v>
      </c>
      <c r="E39" s="28">
        <v>4761.74</v>
      </c>
      <c r="F39" s="4">
        <f>VLOOKUP(B39,'Table T-247'!A:D,4,0)</f>
        <v>0.38</v>
      </c>
      <c r="G39" s="4">
        <f t="shared" si="1"/>
        <v>1809.46</v>
      </c>
    </row>
    <row r="40" spans="1:7" ht="24" customHeight="1" x14ac:dyDescent="0.2">
      <c r="A40" s="25" t="s">
        <v>126</v>
      </c>
      <c r="B40" s="23">
        <v>40510</v>
      </c>
      <c r="C40" s="2" t="s">
        <v>18</v>
      </c>
      <c r="D40" s="3" t="s">
        <v>19</v>
      </c>
      <c r="E40" s="28">
        <v>2.38</v>
      </c>
      <c r="F40" s="4">
        <f>VLOOKUP(B40,'Table T-247'!A:D,4,0)</f>
        <v>3394.06</v>
      </c>
      <c r="G40" s="4">
        <f t="shared" si="1"/>
        <v>8077.86</v>
      </c>
    </row>
    <row r="41" spans="1:7" ht="24" customHeight="1" x14ac:dyDescent="0.2">
      <c r="A41" s="25" t="s">
        <v>127</v>
      </c>
      <c r="B41" s="23">
        <v>40602</v>
      </c>
      <c r="C41" s="2" t="s">
        <v>687</v>
      </c>
      <c r="D41" s="3" t="s">
        <v>685</v>
      </c>
      <c r="E41" s="28">
        <v>238.09</v>
      </c>
      <c r="F41" s="4">
        <f>VLOOKUP(B41,'Table T-247'!A:D,4,0)</f>
        <v>482.07</v>
      </c>
      <c r="G41" s="4">
        <f t="shared" si="1"/>
        <v>114776.05</v>
      </c>
    </row>
    <row r="42" spans="1:7" ht="24" customHeight="1" x14ac:dyDescent="0.2">
      <c r="A42" s="25" t="s">
        <v>128</v>
      </c>
      <c r="B42" s="23">
        <v>40525</v>
      </c>
      <c r="C42" s="2" t="s">
        <v>31</v>
      </c>
      <c r="D42" s="3" t="s">
        <v>19</v>
      </c>
      <c r="E42" s="28">
        <v>34.28</v>
      </c>
      <c r="F42" s="4">
        <f>VLOOKUP(B42,'Table T-247'!A:D,4,0)</f>
        <v>4479.1499999999996</v>
      </c>
      <c r="G42" s="4">
        <f t="shared" si="1"/>
        <v>153545.26</v>
      </c>
    </row>
    <row r="43" spans="1:7" ht="24" customHeight="1" x14ac:dyDescent="0.2">
      <c r="A43" s="25" t="s">
        <v>129</v>
      </c>
      <c r="B43" s="23">
        <v>40455</v>
      </c>
      <c r="C43" s="2" t="s">
        <v>691</v>
      </c>
      <c r="D43" s="3" t="s">
        <v>13</v>
      </c>
      <c r="E43" s="28">
        <v>713.12</v>
      </c>
      <c r="F43" s="4">
        <f>VLOOKUP(B43,'Table T-247'!A:D,4,0)</f>
        <v>1.38</v>
      </c>
      <c r="G43" s="4">
        <f t="shared" si="1"/>
        <v>984.11</v>
      </c>
    </row>
    <row r="44" spans="1:7" ht="24" customHeight="1" x14ac:dyDescent="0.2">
      <c r="A44" s="25" t="s">
        <v>130</v>
      </c>
      <c r="B44" s="23">
        <v>40450</v>
      </c>
      <c r="C44" s="2" t="s">
        <v>28</v>
      </c>
      <c r="D44" s="3" t="s">
        <v>22</v>
      </c>
      <c r="E44" s="28">
        <v>16</v>
      </c>
      <c r="F44" s="4">
        <f>VLOOKUP(B44,'Table T-247'!A:D,4,0)</f>
        <v>0.75</v>
      </c>
      <c r="G44" s="4">
        <f t="shared" si="1"/>
        <v>12</v>
      </c>
    </row>
    <row r="45" spans="1:7" ht="24" customHeight="1" x14ac:dyDescent="0.2">
      <c r="A45" s="25" t="s">
        <v>131</v>
      </c>
      <c r="B45" s="23">
        <v>40455</v>
      </c>
      <c r="C45" s="2" t="s">
        <v>692</v>
      </c>
      <c r="D45" s="3" t="s">
        <v>13</v>
      </c>
      <c r="E45" s="28">
        <v>2759.9</v>
      </c>
      <c r="F45" s="4">
        <f>VLOOKUP(B45,'Table T-247'!A:D,4,0)</f>
        <v>1.38</v>
      </c>
      <c r="G45" s="4">
        <f t="shared" si="1"/>
        <v>3808.66</v>
      </c>
    </row>
    <row r="46" spans="1:7" ht="24" customHeight="1" x14ac:dyDescent="0.2">
      <c r="A46" s="25" t="s">
        <v>132</v>
      </c>
      <c r="B46" s="92">
        <v>40440</v>
      </c>
      <c r="C46" s="93" t="s">
        <v>30</v>
      </c>
      <c r="D46" s="94" t="s">
        <v>22</v>
      </c>
      <c r="E46" s="95">
        <v>14745.2</v>
      </c>
      <c r="F46" s="4">
        <f>VLOOKUP(B46,'Table T-247'!A:D,4,0)</f>
        <v>1.53</v>
      </c>
      <c r="G46" s="4">
        <f t="shared" si="1"/>
        <v>22560.16</v>
      </c>
    </row>
    <row r="47" spans="1:7" ht="24" customHeight="1" x14ac:dyDescent="0.2">
      <c r="A47" s="25" t="s">
        <v>133</v>
      </c>
      <c r="B47" s="92">
        <v>40460</v>
      </c>
      <c r="C47" s="93" t="s">
        <v>827</v>
      </c>
      <c r="D47" s="3" t="s">
        <v>22</v>
      </c>
      <c r="E47" s="95">
        <v>199421.67</v>
      </c>
      <c r="F47" s="4">
        <f>VLOOKUP(B47,'Table T-247'!A:D,4,0)</f>
        <v>0.91</v>
      </c>
      <c r="G47" s="4">
        <f t="shared" si="1"/>
        <v>181473.72</v>
      </c>
    </row>
    <row r="48" spans="1:7" ht="24" customHeight="1" x14ac:dyDescent="0.2">
      <c r="A48" s="25" t="s">
        <v>829</v>
      </c>
      <c r="B48" s="92">
        <v>40530</v>
      </c>
      <c r="C48" s="93" t="s">
        <v>693</v>
      </c>
      <c r="D48" s="94" t="s">
        <v>29</v>
      </c>
      <c r="E48" s="95">
        <v>14790.62</v>
      </c>
      <c r="F48" s="4">
        <f>VLOOKUP(B48,'Table T-247'!A:D,4,0)</f>
        <v>1.83</v>
      </c>
      <c r="G48" s="4">
        <f t="shared" si="1"/>
        <v>27066.83</v>
      </c>
    </row>
    <row r="49" spans="1:7" ht="25.9" customHeight="1" x14ac:dyDescent="0.2">
      <c r="A49" s="67">
        <v>3</v>
      </c>
      <c r="B49" s="67"/>
      <c r="C49" s="68" t="s">
        <v>41</v>
      </c>
      <c r="D49" s="68"/>
      <c r="E49" s="69">
        <v>1</v>
      </c>
      <c r="F49" s="68"/>
      <c r="G49" s="70">
        <f>SUM(G50:G59)</f>
        <v>1536736.3999999997</v>
      </c>
    </row>
    <row r="50" spans="1:7" ht="25.9" customHeight="1" x14ac:dyDescent="0.2">
      <c r="A50" s="25" t="s">
        <v>42</v>
      </c>
      <c r="B50" s="23">
        <v>40425</v>
      </c>
      <c r="C50" s="2" t="s">
        <v>43</v>
      </c>
      <c r="D50" s="3" t="s">
        <v>685</v>
      </c>
      <c r="E50" s="28">
        <v>3953.22</v>
      </c>
      <c r="F50" s="4">
        <f>VLOOKUP(B50,'Table T-247'!A:D,4,0)</f>
        <v>10.16</v>
      </c>
      <c r="G50" s="4">
        <f t="shared" ref="G50:G59" si="2">ROUND(E50 * F50, 2)</f>
        <v>40164.720000000001</v>
      </c>
    </row>
    <row r="51" spans="1:7" ht="24" customHeight="1" x14ac:dyDescent="0.2">
      <c r="A51" s="25" t="s">
        <v>44</v>
      </c>
      <c r="B51" s="23">
        <v>40430</v>
      </c>
      <c r="C51" s="2" t="s">
        <v>12</v>
      </c>
      <c r="D51" s="3" t="s">
        <v>13</v>
      </c>
      <c r="E51" s="28">
        <v>25695.93</v>
      </c>
      <c r="F51" s="4">
        <f>VLOOKUP(B51,'Table T-247'!A:D,4,0)</f>
        <v>3.2</v>
      </c>
      <c r="G51" s="4">
        <f t="shared" si="2"/>
        <v>82226.98</v>
      </c>
    </row>
    <row r="52" spans="1:7" ht="25.9" customHeight="1" x14ac:dyDescent="0.2">
      <c r="A52" s="25" t="s">
        <v>45</v>
      </c>
      <c r="B52" s="23">
        <v>40645</v>
      </c>
      <c r="C52" s="2" t="s">
        <v>46</v>
      </c>
      <c r="D52" s="3" t="s">
        <v>685</v>
      </c>
      <c r="E52" s="28">
        <v>3953.22</v>
      </c>
      <c r="F52" s="4">
        <f>VLOOKUP(B52,'Table T-247'!A:D,4,0)</f>
        <v>140.59</v>
      </c>
      <c r="G52" s="4">
        <f t="shared" si="2"/>
        <v>555783.19999999995</v>
      </c>
    </row>
    <row r="53" spans="1:7" ht="24" customHeight="1" x14ac:dyDescent="0.2">
      <c r="A53" s="25" t="s">
        <v>47</v>
      </c>
      <c r="B53" s="23">
        <v>40455</v>
      </c>
      <c r="C53" s="2" t="s">
        <v>692</v>
      </c>
      <c r="D53" s="3" t="s">
        <v>13</v>
      </c>
      <c r="E53" s="28">
        <v>359284.05</v>
      </c>
      <c r="F53" s="4">
        <f>VLOOKUP(B53,'Table T-247'!A:D,4,0)</f>
        <v>1.38</v>
      </c>
      <c r="G53" s="4">
        <f t="shared" si="2"/>
        <v>495811.99</v>
      </c>
    </row>
    <row r="54" spans="1:7" ht="24" customHeight="1" x14ac:dyDescent="0.2">
      <c r="A54" s="25" t="s">
        <v>48</v>
      </c>
      <c r="B54" s="23">
        <v>40450</v>
      </c>
      <c r="C54" s="2" t="s">
        <v>28</v>
      </c>
      <c r="D54" s="3" t="s">
        <v>22</v>
      </c>
      <c r="E54" s="28">
        <v>59835.94</v>
      </c>
      <c r="F54" s="4">
        <f>VLOOKUP(B54,'Table T-247'!A:D,4,0)</f>
        <v>0.75</v>
      </c>
      <c r="G54" s="4">
        <f t="shared" si="2"/>
        <v>44876.959999999999</v>
      </c>
    </row>
    <row r="55" spans="1:7" ht="24" customHeight="1" x14ac:dyDescent="0.2">
      <c r="A55" s="25" t="s">
        <v>49</v>
      </c>
      <c r="B55" s="23">
        <v>40445</v>
      </c>
      <c r="C55" s="2" t="s">
        <v>50</v>
      </c>
      <c r="D55" s="3" t="s">
        <v>13</v>
      </c>
      <c r="E55" s="28">
        <v>29247.08</v>
      </c>
      <c r="F55" s="4">
        <f>VLOOKUP(B55,'Table T-247'!A:D,4,0)</f>
        <v>2.0499999999999998</v>
      </c>
      <c r="G55" s="4">
        <f t="shared" si="2"/>
        <v>59956.51</v>
      </c>
    </row>
    <row r="56" spans="1:7" ht="24" customHeight="1" x14ac:dyDescent="0.2">
      <c r="A56" s="25" t="s">
        <v>51</v>
      </c>
      <c r="B56" s="23">
        <v>40449</v>
      </c>
      <c r="C56" s="2" t="s">
        <v>38</v>
      </c>
      <c r="D56" s="3" t="s">
        <v>29</v>
      </c>
      <c r="E56" s="28">
        <v>4386.55</v>
      </c>
      <c r="F56" s="4">
        <f>VLOOKUP(B56,'Table T-247'!A:D,4,0)</f>
        <v>1.47</v>
      </c>
      <c r="G56" s="4">
        <f t="shared" si="2"/>
        <v>6448.23</v>
      </c>
    </row>
    <row r="57" spans="1:7" ht="24" customHeight="1" x14ac:dyDescent="0.2">
      <c r="A57" s="25" t="s">
        <v>52</v>
      </c>
      <c r="B57" s="23">
        <v>40480</v>
      </c>
      <c r="C57" s="2" t="s">
        <v>40</v>
      </c>
      <c r="D57" s="3" t="s">
        <v>19</v>
      </c>
      <c r="E57" s="28">
        <v>31.63</v>
      </c>
      <c r="F57" s="4">
        <f>VLOOKUP(B57,'Table T-247'!A:D,4,0)</f>
        <v>6920.01</v>
      </c>
      <c r="G57" s="4">
        <f t="shared" si="2"/>
        <v>218879.92</v>
      </c>
    </row>
    <row r="58" spans="1:7" ht="24" customHeight="1" x14ac:dyDescent="0.2">
      <c r="A58" s="25" t="s">
        <v>53</v>
      </c>
      <c r="B58" s="23">
        <v>40530</v>
      </c>
      <c r="C58" s="2" t="s">
        <v>693</v>
      </c>
      <c r="D58" s="3" t="s">
        <v>29</v>
      </c>
      <c r="E58" s="28">
        <v>11038.87</v>
      </c>
      <c r="F58" s="4">
        <f>VLOOKUP(B58,'Table T-247'!A:D,4,0)</f>
        <v>1.83</v>
      </c>
      <c r="G58" s="4">
        <f t="shared" si="2"/>
        <v>20201.13</v>
      </c>
    </row>
    <row r="59" spans="1:7" ht="24" customHeight="1" x14ac:dyDescent="0.2">
      <c r="A59" s="25" t="s">
        <v>54</v>
      </c>
      <c r="B59" s="23">
        <v>40380</v>
      </c>
      <c r="C59" s="2" t="s">
        <v>39</v>
      </c>
      <c r="D59" s="3" t="s">
        <v>686</v>
      </c>
      <c r="E59" s="28">
        <v>26354.799999999999</v>
      </c>
      <c r="F59" s="4">
        <f>VLOOKUP(B59,'Table T-247'!A:D,4,0)</f>
        <v>0.47</v>
      </c>
      <c r="G59" s="4">
        <f t="shared" si="2"/>
        <v>12386.76</v>
      </c>
    </row>
    <row r="60" spans="1:7" ht="24" customHeight="1" x14ac:dyDescent="0.2">
      <c r="A60" s="67" t="s">
        <v>55</v>
      </c>
      <c r="B60" s="67"/>
      <c r="C60" s="68" t="s">
        <v>56</v>
      </c>
      <c r="D60" s="68"/>
      <c r="E60" s="69">
        <v>1</v>
      </c>
      <c r="F60" s="68"/>
      <c r="G60" s="70">
        <f>SUM(G61:G68)</f>
        <v>4479046.5</v>
      </c>
    </row>
    <row r="61" spans="1:7" ht="24" customHeight="1" x14ac:dyDescent="0.2">
      <c r="A61" s="25" t="s">
        <v>57</v>
      </c>
      <c r="B61" s="23">
        <v>40385</v>
      </c>
      <c r="C61" s="2" t="s">
        <v>15</v>
      </c>
      <c r="D61" s="3" t="s">
        <v>686</v>
      </c>
      <c r="E61" s="28">
        <v>131774</v>
      </c>
      <c r="F61" s="4">
        <f>VLOOKUP(B61,'Table T-247'!A:D,4,0)</f>
        <v>0.38</v>
      </c>
      <c r="G61" s="4">
        <f t="shared" ref="G61:G67" si="3">ROUND(E61 * F61, 2)</f>
        <v>50074.12</v>
      </c>
    </row>
    <row r="62" spans="1:7" ht="24" customHeight="1" x14ac:dyDescent="0.2">
      <c r="A62" s="25" t="s">
        <v>58</v>
      </c>
      <c r="B62" s="23">
        <v>40609</v>
      </c>
      <c r="C62" s="2" t="s">
        <v>59</v>
      </c>
      <c r="D62" s="3" t="s">
        <v>686</v>
      </c>
      <c r="E62" s="28">
        <v>131774</v>
      </c>
      <c r="F62" s="4">
        <f>VLOOKUP(B62,'Table T-247'!A:D,4,0)</f>
        <v>7.82</v>
      </c>
      <c r="G62" s="4">
        <f t="shared" si="3"/>
        <v>1030472.68</v>
      </c>
    </row>
    <row r="63" spans="1:7" ht="24" customHeight="1" x14ac:dyDescent="0.2">
      <c r="A63" s="25" t="s">
        <v>60</v>
      </c>
      <c r="B63" s="23">
        <v>40495</v>
      </c>
      <c r="C63" s="2" t="s">
        <v>61</v>
      </c>
      <c r="D63" s="3" t="s">
        <v>19</v>
      </c>
      <c r="E63" s="28">
        <v>355.79</v>
      </c>
      <c r="F63" s="4">
        <f>VLOOKUP(B63,'Table T-247'!A:D,4,0)</f>
        <v>4281.8599999999997</v>
      </c>
      <c r="G63" s="4">
        <f t="shared" si="3"/>
        <v>1523442.97</v>
      </c>
    </row>
    <row r="64" spans="1:7" ht="24" customHeight="1" x14ac:dyDescent="0.2">
      <c r="A64" s="25" t="s">
        <v>62</v>
      </c>
      <c r="B64" s="23">
        <v>40510</v>
      </c>
      <c r="C64" s="2" t="s">
        <v>18</v>
      </c>
      <c r="D64" s="3" t="s">
        <v>19</v>
      </c>
      <c r="E64" s="28">
        <v>65.89</v>
      </c>
      <c r="F64" s="4">
        <f>VLOOKUP(B64,'Table T-247'!A:D,4,0)</f>
        <v>3394.06</v>
      </c>
      <c r="G64" s="4">
        <f t="shared" si="3"/>
        <v>223634.61</v>
      </c>
    </row>
    <row r="65" spans="1:7" ht="24" customHeight="1" x14ac:dyDescent="0.2">
      <c r="A65" s="25" t="s">
        <v>63</v>
      </c>
      <c r="B65" s="23">
        <v>40530</v>
      </c>
      <c r="C65" s="2" t="s">
        <v>693</v>
      </c>
      <c r="D65" s="3" t="s">
        <v>29</v>
      </c>
      <c r="E65" s="28">
        <v>147166.32</v>
      </c>
      <c r="F65" s="4">
        <f>VLOOKUP(B65,'Table T-247'!A:D,4,0)</f>
        <v>1.83</v>
      </c>
      <c r="G65" s="4">
        <f t="shared" si="3"/>
        <v>269314.37</v>
      </c>
    </row>
    <row r="66" spans="1:7" ht="24" customHeight="1" x14ac:dyDescent="0.2">
      <c r="A66" s="25" t="s">
        <v>64</v>
      </c>
      <c r="B66" s="23">
        <v>40435</v>
      </c>
      <c r="C66" s="2" t="s">
        <v>21</v>
      </c>
      <c r="D66" s="3" t="s">
        <v>22</v>
      </c>
      <c r="E66" s="28">
        <v>9181.16</v>
      </c>
      <c r="F66" s="4">
        <f>VLOOKUP(B66,'Table T-247'!A:D,4,0)</f>
        <v>2.74</v>
      </c>
      <c r="G66" s="4">
        <f t="shared" si="3"/>
        <v>25156.38</v>
      </c>
    </row>
    <row r="67" spans="1:7" ht="24" customHeight="1" x14ac:dyDescent="0.2">
      <c r="A67" s="25" t="s">
        <v>65</v>
      </c>
      <c r="B67" s="23">
        <v>40455</v>
      </c>
      <c r="C67" s="2" t="s">
        <v>692</v>
      </c>
      <c r="D67" s="3" t="s">
        <v>13</v>
      </c>
      <c r="E67" s="28">
        <v>877219.52</v>
      </c>
      <c r="F67" s="4">
        <f>VLOOKUP(B67,'Table T-247'!A:D,4,0)</f>
        <v>1.38</v>
      </c>
      <c r="G67" s="4">
        <f t="shared" si="3"/>
        <v>1210562.94</v>
      </c>
    </row>
    <row r="68" spans="1:7" ht="24" customHeight="1" x14ac:dyDescent="0.2">
      <c r="A68" s="25" t="s">
        <v>66</v>
      </c>
      <c r="B68" s="23">
        <v>40445</v>
      </c>
      <c r="C68" s="2" t="s">
        <v>694</v>
      </c>
      <c r="D68" s="3" t="s">
        <v>13</v>
      </c>
      <c r="E68" s="28">
        <v>71408.990000000005</v>
      </c>
      <c r="F68" s="4">
        <f>VLOOKUP(B68,'Table T-247'!A:D,4,0)</f>
        <v>2.0499999999999998</v>
      </c>
      <c r="G68" s="4">
        <f>ROUND(E68 * F68, 2)</f>
        <v>146388.43</v>
      </c>
    </row>
    <row r="69" spans="1:7" ht="24" customHeight="1" x14ac:dyDescent="0.2">
      <c r="A69" s="67" t="s">
        <v>67</v>
      </c>
      <c r="B69" s="67"/>
      <c r="C69" s="68" t="s">
        <v>68</v>
      </c>
      <c r="D69" s="68"/>
      <c r="E69" s="69">
        <v>1</v>
      </c>
      <c r="F69" s="68"/>
      <c r="G69" s="70">
        <f>SUM(G70:G74)</f>
        <v>5688289.9399999995</v>
      </c>
    </row>
    <row r="70" spans="1:7" ht="25.9" customHeight="1" x14ac:dyDescent="0.2">
      <c r="A70" s="25" t="s">
        <v>69</v>
      </c>
      <c r="B70" s="23">
        <v>40611</v>
      </c>
      <c r="C70" s="2" t="s">
        <v>70</v>
      </c>
      <c r="D70" s="3" t="s">
        <v>686</v>
      </c>
      <c r="E70" s="28">
        <v>423202</v>
      </c>
      <c r="F70" s="4">
        <f>VLOOKUP(B70,'Table T-247'!A:D,4,0)</f>
        <v>2.5499999999999998</v>
      </c>
      <c r="G70" s="4">
        <f t="shared" ref="G70:G74" si="4">ROUND(E70 * F70, 2)</f>
        <v>1079165.1000000001</v>
      </c>
    </row>
    <row r="71" spans="1:7" ht="24" customHeight="1" x14ac:dyDescent="0.2">
      <c r="A71" s="25" t="s">
        <v>819</v>
      </c>
      <c r="B71" s="23">
        <v>40455</v>
      </c>
      <c r="C71" s="2" t="s">
        <v>695</v>
      </c>
      <c r="D71" s="3" t="s">
        <v>13</v>
      </c>
      <c r="E71" s="28">
        <v>1073240.27</v>
      </c>
      <c r="F71" s="4">
        <f>VLOOKUP(B71,'Table T-247'!A:D,4,0)</f>
        <v>1.38</v>
      </c>
      <c r="G71" s="4">
        <f t="shared" si="4"/>
        <v>1481071.57</v>
      </c>
    </row>
    <row r="72" spans="1:7" ht="24" customHeight="1" x14ac:dyDescent="0.2">
      <c r="A72" s="25" t="s">
        <v>820</v>
      </c>
      <c r="B72" s="23">
        <v>40450</v>
      </c>
      <c r="C72" s="2" t="s">
        <v>28</v>
      </c>
      <c r="D72" s="3" t="s">
        <v>22</v>
      </c>
      <c r="E72" s="28">
        <v>26814.080000000002</v>
      </c>
      <c r="F72" s="4">
        <f>VLOOKUP(B72,'Table T-247'!A:D,4,0)</f>
        <v>0.75</v>
      </c>
      <c r="G72" s="4">
        <f t="shared" si="4"/>
        <v>20110.560000000001</v>
      </c>
    </row>
    <row r="73" spans="1:7" ht="24" customHeight="1" x14ac:dyDescent="0.2">
      <c r="A73" s="25" t="s">
        <v>821</v>
      </c>
      <c r="B73" s="23">
        <v>40530</v>
      </c>
      <c r="C73" s="2" t="s">
        <v>693</v>
      </c>
      <c r="D73" s="3" t="s">
        <v>29</v>
      </c>
      <c r="E73" s="28">
        <v>206775.52</v>
      </c>
      <c r="F73" s="4">
        <f>VLOOKUP(B73,'Table T-247'!A:D,4,0)</f>
        <v>1.83</v>
      </c>
      <c r="G73" s="4">
        <f t="shared" si="4"/>
        <v>378399.2</v>
      </c>
    </row>
    <row r="74" spans="1:7" ht="24" customHeight="1" x14ac:dyDescent="0.2">
      <c r="A74" s="25" t="s">
        <v>822</v>
      </c>
      <c r="B74" s="23">
        <v>40511</v>
      </c>
      <c r="C74" s="2" t="s">
        <v>71</v>
      </c>
      <c r="D74" s="3" t="s">
        <v>72</v>
      </c>
      <c r="E74" s="28">
        <v>592.48</v>
      </c>
      <c r="F74" s="4">
        <f>VLOOKUP(B74,'Table T-247'!A:D,4,0)</f>
        <v>4606.9799999999996</v>
      </c>
      <c r="G74" s="4">
        <f t="shared" si="4"/>
        <v>2729543.51</v>
      </c>
    </row>
    <row r="75" spans="1:7" ht="24" customHeight="1" x14ac:dyDescent="0.2">
      <c r="A75" s="67">
        <v>6</v>
      </c>
      <c r="B75" s="67"/>
      <c r="C75" s="68" t="s">
        <v>73</v>
      </c>
      <c r="D75" s="68"/>
      <c r="E75" s="69">
        <v>1</v>
      </c>
      <c r="F75" s="68"/>
      <c r="G75" s="70">
        <f>SUM(G76:G80)</f>
        <v>4858823.3</v>
      </c>
    </row>
    <row r="76" spans="1:7" ht="25.9" customHeight="1" x14ac:dyDescent="0.2">
      <c r="A76" s="25" t="s">
        <v>74</v>
      </c>
      <c r="B76" s="23">
        <v>40611</v>
      </c>
      <c r="C76" s="2" t="s">
        <v>70</v>
      </c>
      <c r="D76" s="3" t="s">
        <v>686</v>
      </c>
      <c r="E76" s="28">
        <v>361270</v>
      </c>
      <c r="F76" s="4">
        <f>VLOOKUP(B76,'Table T-247'!A:D,4,0)</f>
        <v>2.5499999999999998</v>
      </c>
      <c r="G76" s="4">
        <f t="shared" ref="G76:G80" si="5">ROUND(E76 * F76, 2)</f>
        <v>921238.5</v>
      </c>
    </row>
    <row r="77" spans="1:7" ht="24" customHeight="1" x14ac:dyDescent="0.2">
      <c r="A77" s="25" t="s">
        <v>823</v>
      </c>
      <c r="B77" s="23">
        <v>40455</v>
      </c>
      <c r="C77" s="2" t="s">
        <v>695</v>
      </c>
      <c r="D77" s="3" t="s">
        <v>13</v>
      </c>
      <c r="E77" s="28">
        <v>916180.72</v>
      </c>
      <c r="F77" s="4">
        <f>VLOOKUP(B77,'Table T-247'!A:D,4,0)</f>
        <v>1.38</v>
      </c>
      <c r="G77" s="4">
        <f t="shared" si="5"/>
        <v>1264329.3899999999</v>
      </c>
    </row>
    <row r="78" spans="1:7" ht="24" customHeight="1" x14ac:dyDescent="0.2">
      <c r="A78" s="25" t="s">
        <v>824</v>
      </c>
      <c r="B78" s="23">
        <v>40450</v>
      </c>
      <c r="C78" s="2" t="s">
        <v>28</v>
      </c>
      <c r="D78" s="3" t="s">
        <v>22</v>
      </c>
      <c r="E78" s="28">
        <v>26814.080000000002</v>
      </c>
      <c r="F78" s="4">
        <f>VLOOKUP(B78,'Table T-247'!A:D,4,0)</f>
        <v>0.75</v>
      </c>
      <c r="G78" s="4">
        <f t="shared" si="5"/>
        <v>20110.560000000001</v>
      </c>
    </row>
    <row r="79" spans="1:7" ht="24" customHeight="1" x14ac:dyDescent="0.2">
      <c r="A79" s="25" t="s">
        <v>825</v>
      </c>
      <c r="B79" s="23">
        <v>40530</v>
      </c>
      <c r="C79" s="2" t="s">
        <v>693</v>
      </c>
      <c r="D79" s="3" t="s">
        <v>29</v>
      </c>
      <c r="E79" s="28">
        <v>176517.22</v>
      </c>
      <c r="F79" s="4">
        <f>VLOOKUP(B79,'Table T-247'!A:D,4,0)</f>
        <v>1.83</v>
      </c>
      <c r="G79" s="4">
        <f t="shared" si="5"/>
        <v>323026.51</v>
      </c>
    </row>
    <row r="80" spans="1:7" ht="24" customHeight="1" x14ac:dyDescent="0.2">
      <c r="A80" s="25" t="s">
        <v>826</v>
      </c>
      <c r="B80" s="23">
        <v>40511</v>
      </c>
      <c r="C80" s="2" t="s">
        <v>71</v>
      </c>
      <c r="D80" s="3" t="s">
        <v>72</v>
      </c>
      <c r="E80" s="28">
        <v>505.78</v>
      </c>
      <c r="F80" s="4">
        <f>VLOOKUP(B80,'Table T-247'!A:D,4,0)</f>
        <v>4606.9799999999996</v>
      </c>
      <c r="G80" s="4">
        <f t="shared" si="5"/>
        <v>2330118.34</v>
      </c>
    </row>
    <row r="81" spans="1:7" ht="24" customHeight="1" x14ac:dyDescent="0.2">
      <c r="A81" s="67">
        <v>7</v>
      </c>
      <c r="B81" s="67"/>
      <c r="C81" s="68" t="s">
        <v>75</v>
      </c>
      <c r="D81" s="68"/>
      <c r="E81" s="69">
        <v>1</v>
      </c>
      <c r="F81" s="68"/>
      <c r="G81" s="70">
        <f>SUM(G82)</f>
        <v>1672334.37</v>
      </c>
    </row>
    <row r="82" spans="1:7" ht="25.9" customHeight="1" x14ac:dyDescent="0.2">
      <c r="A82" s="25" t="s">
        <v>76</v>
      </c>
      <c r="B82" s="23">
        <v>40815</v>
      </c>
      <c r="C82" s="2" t="s">
        <v>77</v>
      </c>
      <c r="D82" s="3" t="s">
        <v>16</v>
      </c>
      <c r="E82" s="28">
        <v>47523</v>
      </c>
      <c r="F82" s="4">
        <f>VLOOKUP(B82,'Table T-247'!A:D,4,0)</f>
        <v>35.19</v>
      </c>
      <c r="G82" s="4">
        <f>ROUND(E82 * F82, 2)</f>
        <v>1672334.37</v>
      </c>
    </row>
    <row r="83" spans="1:7" ht="24" customHeight="1" x14ac:dyDescent="0.2">
      <c r="A83" s="67">
        <v>8</v>
      </c>
      <c r="B83" s="67"/>
      <c r="C83" s="68" t="s">
        <v>78</v>
      </c>
      <c r="D83" s="68"/>
      <c r="E83" s="69">
        <v>1</v>
      </c>
      <c r="F83" s="68"/>
      <c r="G83" s="70">
        <f>SUM(G84)</f>
        <v>587583.86</v>
      </c>
    </row>
    <row r="84" spans="1:7" ht="24" customHeight="1" x14ac:dyDescent="0.2">
      <c r="A84" s="25" t="s">
        <v>79</v>
      </c>
      <c r="B84" s="23">
        <v>42130</v>
      </c>
      <c r="C84" s="2" t="s">
        <v>80</v>
      </c>
      <c r="D84" s="3" t="s">
        <v>81</v>
      </c>
      <c r="E84" s="28">
        <v>1</v>
      </c>
      <c r="F84" s="4">
        <f>VLOOKUP(B84,'Table T-247'!A:D,4,0)</f>
        <v>587583.86</v>
      </c>
      <c r="G84" s="4">
        <f>ROUND(E84 * F84, 2)</f>
        <v>587583.86</v>
      </c>
    </row>
    <row r="85" spans="1:7" ht="24" customHeight="1" x14ac:dyDescent="0.2">
      <c r="A85" s="67">
        <v>9</v>
      </c>
      <c r="B85" s="67"/>
      <c r="C85" s="68" t="s">
        <v>82</v>
      </c>
      <c r="D85" s="68"/>
      <c r="E85" s="69">
        <v>1</v>
      </c>
      <c r="F85" s="68"/>
      <c r="G85" s="70">
        <f>SUM(G86)</f>
        <v>484170.38</v>
      </c>
    </row>
    <row r="86" spans="1:7" ht="24" customHeight="1" x14ac:dyDescent="0.2">
      <c r="A86" s="25" t="s">
        <v>83</v>
      </c>
      <c r="B86" s="23">
        <v>42230</v>
      </c>
      <c r="C86" s="2" t="s">
        <v>84</v>
      </c>
      <c r="D86" s="3" t="s">
        <v>81</v>
      </c>
      <c r="E86" s="28">
        <v>1</v>
      </c>
      <c r="F86" s="4">
        <f>VLOOKUP(B86,'Table T-247'!A:D,4,0)</f>
        <v>484170.38</v>
      </c>
      <c r="G86" s="4">
        <f>ROUND(E86 * F86, 2)</f>
        <v>484170.38</v>
      </c>
    </row>
    <row r="87" spans="1:7" ht="24" customHeight="1" x14ac:dyDescent="0.2">
      <c r="A87" s="67">
        <v>10</v>
      </c>
      <c r="B87" s="67"/>
      <c r="C87" s="68" t="s">
        <v>85</v>
      </c>
      <c r="D87" s="68"/>
      <c r="E87" s="69">
        <v>1</v>
      </c>
      <c r="F87" s="68"/>
      <c r="G87" s="70">
        <f>SUM(G88)</f>
        <v>210914.93</v>
      </c>
    </row>
    <row r="88" spans="1:7" ht="25.9" customHeight="1" x14ac:dyDescent="0.2">
      <c r="A88" s="25" t="s">
        <v>86</v>
      </c>
      <c r="B88" s="23">
        <v>42301</v>
      </c>
      <c r="C88" s="2" t="s">
        <v>87</v>
      </c>
      <c r="D88" s="3" t="s">
        <v>81</v>
      </c>
      <c r="E88" s="28">
        <v>1</v>
      </c>
      <c r="F88" s="4">
        <f>'MOBI GO-301'!I53</f>
        <v>210914.92800000001</v>
      </c>
      <c r="G88" s="4">
        <f>ROUND(E88 * F88, 2)</f>
        <v>210914.93</v>
      </c>
    </row>
    <row r="89" spans="1:7" x14ac:dyDescent="0.2">
      <c r="A89" s="6"/>
      <c r="B89" s="6"/>
      <c r="C89" s="6"/>
      <c r="D89" s="6"/>
      <c r="E89" s="29"/>
      <c r="F89" s="6"/>
      <c r="G89" s="6"/>
    </row>
    <row r="90" spans="1:7" x14ac:dyDescent="0.2">
      <c r="A90" s="135"/>
      <c r="B90" s="135"/>
      <c r="C90" s="136"/>
      <c r="D90" s="136"/>
      <c r="E90" s="137"/>
      <c r="F90" s="137"/>
      <c r="G90" s="137"/>
    </row>
    <row r="91" spans="1:7" x14ac:dyDescent="0.2">
      <c r="A91" s="135"/>
      <c r="B91" s="135"/>
      <c r="C91" s="136"/>
      <c r="D91" s="135"/>
      <c r="E91" s="137"/>
      <c r="F91" s="135"/>
      <c r="G91" s="135"/>
    </row>
    <row r="92" spans="1:7" ht="17.45" customHeight="1" x14ac:dyDescent="0.2">
      <c r="A92" s="135"/>
      <c r="B92" s="135"/>
      <c r="C92" s="138" t="s">
        <v>683</v>
      </c>
      <c r="D92" s="135"/>
      <c r="E92" s="137">
        <f>G87+G85+G83+G81+G75+G69+G60+G49+G29+G15</f>
        <v>21414808.199999999</v>
      </c>
      <c r="F92" s="135"/>
      <c r="G92" s="135"/>
    </row>
    <row r="94" spans="1:7" ht="31.5" x14ac:dyDescent="0.2">
      <c r="C94" s="81" t="s">
        <v>115</v>
      </c>
      <c r="D94" s="81" t="s">
        <v>116</v>
      </c>
      <c r="E94" s="82" t="s">
        <v>117</v>
      </c>
      <c r="F94" s="81" t="s">
        <v>119</v>
      </c>
    </row>
    <row r="95" spans="1:7" x14ac:dyDescent="0.2">
      <c r="C95" s="2" t="str">
        <f>C15</f>
        <v>REPAROS LOCALIZADOS SUPERFICIAIS</v>
      </c>
      <c r="D95" s="26">
        <f>E95/$E$115</f>
        <v>3.3151649240547483E-2</v>
      </c>
      <c r="E95" s="27">
        <f>G15</f>
        <v>709936.21</v>
      </c>
      <c r="F95" s="27">
        <f>E95/$C$10</f>
        <v>13755.78783181554</v>
      </c>
    </row>
    <row r="96" spans="1:7" x14ac:dyDescent="0.2">
      <c r="C96" s="2"/>
      <c r="D96" s="26"/>
      <c r="E96" s="27"/>
      <c r="F96" s="27"/>
    </row>
    <row r="97" spans="3:6" x14ac:dyDescent="0.2">
      <c r="C97" s="2" t="str">
        <f>C29</f>
        <v>REPAROS LOCALIZADOS PROFUNDOS</v>
      </c>
      <c r="D97" s="26">
        <f>E97/$E$115</f>
        <v>5.5427641420575512E-2</v>
      </c>
      <c r="E97" s="27">
        <f>G29</f>
        <v>1186972.31</v>
      </c>
      <c r="F97" s="27">
        <f>E97/$C$10</f>
        <v>22998.882193373378</v>
      </c>
    </row>
    <row r="98" spans="3:6" x14ac:dyDescent="0.2">
      <c r="C98" s="2"/>
      <c r="D98" s="26"/>
      <c r="E98" s="27"/>
      <c r="F98" s="27"/>
    </row>
    <row r="99" spans="3:6" ht="19.899999999999999" customHeight="1" x14ac:dyDescent="0.2">
      <c r="C99" s="2" t="str">
        <f>C49</f>
        <v>RECICLAGEM DA BASE COM RECICLADORA E ADIÇÃO DE 20% DE BRITA E 2% DE CIMENTO</v>
      </c>
      <c r="D99" s="26">
        <f>E99/$E$115</f>
        <v>7.1760455926007299E-2</v>
      </c>
      <c r="E99" s="27">
        <f>G49</f>
        <v>1536736.3999999997</v>
      </c>
      <c r="F99" s="27">
        <f>E99/$C$10</f>
        <v>29775.942646773874</v>
      </c>
    </row>
    <row r="100" spans="3:6" x14ac:dyDescent="0.2">
      <c r="C100" s="2"/>
      <c r="D100" s="26"/>
      <c r="E100" s="27"/>
      <c r="F100" s="27"/>
    </row>
    <row r="101" spans="3:6" x14ac:dyDescent="0.2">
      <c r="C101" s="2" t="str">
        <f>C60</f>
        <v>TRATAMENTO SUPERFICIAL DUPLO - TSD</v>
      </c>
      <c r="D101" s="26">
        <f>E101/$E$115</f>
        <v>0.20915650787850626</v>
      </c>
      <c r="E101" s="27">
        <f>G60</f>
        <v>4479046.5</v>
      </c>
      <c r="F101" s="27">
        <f>E101/$C$10</f>
        <v>86786.4076729316</v>
      </c>
    </row>
    <row r="102" spans="3:6" x14ac:dyDescent="0.2">
      <c r="C102" s="2"/>
      <c r="D102" s="26"/>
      <c r="E102" s="27"/>
      <c r="F102" s="27"/>
    </row>
    <row r="103" spans="3:6" x14ac:dyDescent="0.2">
      <c r="C103" s="2" t="str">
        <f>C69</f>
        <v>MICRO REVESTIMENTO - 1 CAMADA</v>
      </c>
      <c r="D103" s="26">
        <f>E103/$E$115</f>
        <v>0.26562413666632789</v>
      </c>
      <c r="E103" s="27">
        <f>G69</f>
        <v>5688289.9399999995</v>
      </c>
      <c r="F103" s="27">
        <f>E103/$C$10</f>
        <v>110216.81728347219</v>
      </c>
    </row>
    <row r="104" spans="3:6" x14ac:dyDescent="0.2">
      <c r="C104" s="2"/>
      <c r="D104" s="26"/>
      <c r="E104" s="27"/>
      <c r="F104" s="27"/>
    </row>
    <row r="105" spans="3:6" x14ac:dyDescent="0.2">
      <c r="C105" s="2" t="str">
        <f>C75</f>
        <v>MICRO REVESTIMENTO - 2 CAMADA</v>
      </c>
      <c r="D105" s="26">
        <f>E105/$E$115</f>
        <v>0.22689081567398769</v>
      </c>
      <c r="E105" s="27">
        <f>G75</f>
        <v>4858823.3</v>
      </c>
      <c r="F105" s="27">
        <f>E105/$C$10</f>
        <v>94144.997093586513</v>
      </c>
    </row>
    <row r="106" spans="3:6" x14ac:dyDescent="0.2">
      <c r="C106" s="2"/>
      <c r="D106" s="26"/>
      <c r="E106" s="27"/>
      <c r="F106" s="27"/>
    </row>
    <row r="107" spans="3:6" x14ac:dyDescent="0.2">
      <c r="C107" s="2" t="str">
        <f>C81</f>
        <v>SINALIZAÇÃO HORIZONTAL</v>
      </c>
      <c r="D107" s="26">
        <f>E107/$E$115</f>
        <v>7.8092428117100765E-2</v>
      </c>
      <c r="E107" s="27">
        <f>G81</f>
        <v>1672334.37</v>
      </c>
      <c r="F107" s="27">
        <f>E107/$C$10</f>
        <v>32403.301104437127</v>
      </c>
    </row>
    <row r="108" spans="3:6" x14ac:dyDescent="0.2">
      <c r="C108" s="2"/>
      <c r="D108" s="26"/>
      <c r="E108" s="27"/>
      <c r="F108" s="27"/>
    </row>
    <row r="109" spans="3:6" x14ac:dyDescent="0.2">
      <c r="C109" s="2" t="str">
        <f>C83</f>
        <v>ADMINISTRAÇÃO LOCAL</v>
      </c>
      <c r="D109" s="26">
        <f>E109/$E$115</f>
        <v>2.7438203252271014E-2</v>
      </c>
      <c r="E109" s="27">
        <f>G83</f>
        <v>587583.86</v>
      </c>
      <c r="F109" s="27">
        <f>E109/$C$10</f>
        <v>11385.07769812052</v>
      </c>
    </row>
    <row r="110" spans="3:6" x14ac:dyDescent="0.2">
      <c r="C110" s="2"/>
      <c r="D110" s="26"/>
      <c r="E110" s="27"/>
      <c r="F110" s="27"/>
    </row>
    <row r="111" spans="3:6" x14ac:dyDescent="0.2">
      <c r="C111" s="2" t="str">
        <f>C85</f>
        <v>CANTEIRO DE OBRA</v>
      </c>
      <c r="D111" s="26">
        <f>E111/$E$115</f>
        <v>2.260913922170921E-2</v>
      </c>
      <c r="E111" s="27">
        <f>G85</f>
        <v>484170.38</v>
      </c>
      <c r="F111" s="27">
        <f>E111/$C$10</f>
        <v>9381.3288122456888</v>
      </c>
    </row>
    <row r="112" spans="3:6" x14ac:dyDescent="0.2">
      <c r="C112" s="2"/>
      <c r="D112" s="26"/>
      <c r="E112" s="27"/>
      <c r="F112" s="27"/>
    </row>
    <row r="113" spans="2:7" x14ac:dyDescent="0.2">
      <c r="C113" s="2" t="str">
        <f>C87</f>
        <v>MOBILIZAÇÃO</v>
      </c>
      <c r="D113" s="26">
        <f>E113/$E$115</f>
        <v>9.8490226029668577E-3</v>
      </c>
      <c r="E113" s="27">
        <f>G87</f>
        <v>210914.93</v>
      </c>
      <c r="F113" s="27">
        <f>E113/$C$10</f>
        <v>4086.7066459988373</v>
      </c>
    </row>
    <row r="114" spans="2:7" x14ac:dyDescent="0.2">
      <c r="C114" s="2"/>
      <c r="D114" s="2"/>
      <c r="E114" s="27"/>
      <c r="F114" s="27"/>
    </row>
    <row r="115" spans="2:7" x14ac:dyDescent="0.2">
      <c r="C115" s="83" t="s">
        <v>118</v>
      </c>
      <c r="D115" s="84">
        <f>SUM(D95:D114)</f>
        <v>1</v>
      </c>
      <c r="E115" s="85">
        <f>SUM(E95:E114)</f>
        <v>21414808.199999999</v>
      </c>
      <c r="F115" s="85">
        <f>E115/$C$10</f>
        <v>414935.24898275529</v>
      </c>
    </row>
    <row r="117" spans="2:7" ht="37.15" customHeight="1" x14ac:dyDescent="0.2">
      <c r="B117" s="134" t="s">
        <v>134</v>
      </c>
      <c r="C117" s="134"/>
      <c r="D117" s="134"/>
      <c r="E117" s="134"/>
      <c r="F117" s="134"/>
      <c r="G117" s="134"/>
    </row>
  </sheetData>
  <mergeCells count="16">
    <mergeCell ref="A92:B92"/>
    <mergeCell ref="C92:D92"/>
    <mergeCell ref="E92:G92"/>
    <mergeCell ref="B117:G117"/>
    <mergeCell ref="A90:B90"/>
    <mergeCell ref="C90:D90"/>
    <mergeCell ref="E90:G90"/>
    <mergeCell ref="A91:B91"/>
    <mergeCell ref="C91:D91"/>
    <mergeCell ref="E91:G91"/>
    <mergeCell ref="A13:G13"/>
    <mergeCell ref="F5:G5"/>
    <mergeCell ref="D6:E6"/>
    <mergeCell ref="F6:G6"/>
    <mergeCell ref="D7:E7"/>
    <mergeCell ref="F12:G12"/>
  </mergeCells>
  <phoneticPr fontId="28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>&amp;L &amp;C &amp;R</oddHeader>
    <oddFooter>&amp;L &amp;C &amp;R</oddFooter>
  </headerFooter>
  <rowBreaks count="1" manualBreakCount="1">
    <brk id="57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1238E-4E1E-492A-9276-3788EC18800E}">
  <sheetPr>
    <pageSetUpPr fitToPage="1"/>
  </sheetPr>
  <dimension ref="A1:I54"/>
  <sheetViews>
    <sheetView view="pageBreakPreview" topLeftCell="A13" zoomScale="60" zoomScaleNormal="100" workbookViewId="0">
      <selection activeCell="E66" sqref="E66"/>
    </sheetView>
  </sheetViews>
  <sheetFormatPr defaultColWidth="8.375" defaultRowHeight="12.75" x14ac:dyDescent="0.2"/>
  <cols>
    <col min="1" max="1" width="8.375" style="8" customWidth="1"/>
    <col min="2" max="2" width="88.25" style="8" customWidth="1"/>
    <col min="3" max="3" width="11.875" style="8" bestFit="1" customWidth="1"/>
    <col min="4" max="4" width="9.375" style="8" customWidth="1"/>
    <col min="5" max="6" width="16.75" style="8" customWidth="1"/>
    <col min="7" max="7" width="17.75" style="8" customWidth="1"/>
    <col min="8" max="9" width="16.75" style="8" customWidth="1"/>
    <col min="10" max="10" width="1.875" style="8" customWidth="1"/>
    <col min="11" max="16384" width="8.375" style="8"/>
  </cols>
  <sheetData>
    <row r="1" spans="1:9" ht="21" customHeight="1" x14ac:dyDescent="0.2">
      <c r="A1" s="7" t="s">
        <v>88</v>
      </c>
      <c r="F1" s="103" t="s">
        <v>703</v>
      </c>
    </row>
    <row r="2" spans="1:9" ht="24.95" customHeight="1" x14ac:dyDescent="0.2">
      <c r="A2" s="143" t="s">
        <v>89</v>
      </c>
      <c r="B2" s="144"/>
      <c r="C2" s="106" t="s">
        <v>90</v>
      </c>
      <c r="D2" s="9" t="s">
        <v>91</v>
      </c>
      <c r="E2" s="9" t="s">
        <v>92</v>
      </c>
      <c r="F2" s="10" t="s">
        <v>93</v>
      </c>
      <c r="G2" s="9" t="s">
        <v>94</v>
      </c>
      <c r="H2" s="9" t="s">
        <v>95</v>
      </c>
      <c r="I2" s="9" t="s">
        <v>96</v>
      </c>
    </row>
    <row r="3" spans="1:9" ht="12" customHeight="1" x14ac:dyDescent="0.2">
      <c r="A3" s="140" t="s">
        <v>97</v>
      </c>
      <c r="B3" s="141"/>
      <c r="C3" s="141"/>
      <c r="D3" s="141"/>
      <c r="E3" s="141"/>
      <c r="F3" s="141"/>
      <c r="G3" s="141"/>
      <c r="H3" s="141"/>
      <c r="I3" s="142"/>
    </row>
    <row r="4" spans="1:9" ht="12" customHeight="1" x14ac:dyDescent="0.2">
      <c r="A4" s="11">
        <v>30050</v>
      </c>
      <c r="B4" s="12" t="s">
        <v>771</v>
      </c>
      <c r="C4" s="105">
        <v>30050</v>
      </c>
      <c r="D4" s="90">
        <v>1</v>
      </c>
      <c r="E4" s="90">
        <v>481.68</v>
      </c>
      <c r="F4" s="19">
        <v>349</v>
      </c>
      <c r="G4" s="91">
        <v>8.02</v>
      </c>
      <c r="H4" s="19"/>
      <c r="I4" s="14">
        <f>TRUNC(F4*G4*H4)</f>
        <v>0</v>
      </c>
    </row>
    <row r="5" spans="1:9" ht="12" customHeight="1" x14ac:dyDescent="0.2">
      <c r="A5" s="11">
        <v>30037</v>
      </c>
      <c r="B5" s="12" t="s">
        <v>772</v>
      </c>
      <c r="C5" s="105">
        <v>30037</v>
      </c>
      <c r="D5" s="90">
        <v>1</v>
      </c>
      <c r="E5" s="90">
        <v>287.75</v>
      </c>
      <c r="F5" s="19">
        <v>349</v>
      </c>
      <c r="G5" s="91">
        <v>4.79</v>
      </c>
      <c r="H5" s="19">
        <v>21</v>
      </c>
      <c r="I5" s="14">
        <f t="shared" ref="I5:I45" si="0">TRUNC(F5*G5*H5)</f>
        <v>35105</v>
      </c>
    </row>
    <row r="6" spans="1:9" ht="12" customHeight="1" x14ac:dyDescent="0.2">
      <c r="A6" s="11">
        <v>30036</v>
      </c>
      <c r="B6" s="12" t="s">
        <v>773</v>
      </c>
      <c r="C6" s="105">
        <v>30036</v>
      </c>
      <c r="D6" s="90">
        <v>1</v>
      </c>
      <c r="E6" s="90">
        <v>170.75</v>
      </c>
      <c r="F6" s="19">
        <v>349</v>
      </c>
      <c r="G6" s="91">
        <v>2.84</v>
      </c>
      <c r="H6" s="19"/>
      <c r="I6" s="14">
        <f t="shared" si="0"/>
        <v>0</v>
      </c>
    </row>
    <row r="7" spans="1:9" ht="12" customHeight="1" x14ac:dyDescent="0.2">
      <c r="A7" s="11">
        <v>30035</v>
      </c>
      <c r="B7" s="12" t="s">
        <v>774</v>
      </c>
      <c r="C7" s="105">
        <v>30035</v>
      </c>
      <c r="D7" s="90">
        <v>1</v>
      </c>
      <c r="E7" s="90">
        <v>239.55</v>
      </c>
      <c r="F7" s="19">
        <v>349</v>
      </c>
      <c r="G7" s="91">
        <v>3.99</v>
      </c>
      <c r="H7" s="19">
        <v>2</v>
      </c>
      <c r="I7" s="14">
        <f t="shared" si="0"/>
        <v>2785</v>
      </c>
    </row>
    <row r="8" spans="1:9" ht="12" customHeight="1" x14ac:dyDescent="0.2">
      <c r="A8" s="11">
        <v>30125</v>
      </c>
      <c r="B8" s="12" t="s">
        <v>775</v>
      </c>
      <c r="C8" s="105">
        <v>30125</v>
      </c>
      <c r="D8" s="90">
        <v>1</v>
      </c>
      <c r="E8" s="90">
        <v>274.39999999999998</v>
      </c>
      <c r="F8" s="19">
        <v>349</v>
      </c>
      <c r="G8" s="91">
        <v>4.57</v>
      </c>
      <c r="H8" s="19"/>
      <c r="I8" s="14">
        <f t="shared" si="0"/>
        <v>0</v>
      </c>
    </row>
    <row r="9" spans="1:9" ht="12" customHeight="1" x14ac:dyDescent="0.2">
      <c r="A9" s="11">
        <v>30110</v>
      </c>
      <c r="B9" s="12" t="s">
        <v>776</v>
      </c>
      <c r="C9" s="105">
        <v>30110</v>
      </c>
      <c r="D9" s="90">
        <v>1</v>
      </c>
      <c r="E9" s="90">
        <v>475.75</v>
      </c>
      <c r="F9" s="19">
        <v>349</v>
      </c>
      <c r="G9" s="91">
        <v>7.92</v>
      </c>
      <c r="H9" s="19"/>
      <c r="I9" s="14">
        <f t="shared" si="0"/>
        <v>0</v>
      </c>
    </row>
    <row r="10" spans="1:9" ht="12" customHeight="1" x14ac:dyDescent="0.2">
      <c r="A10" s="11">
        <v>30120</v>
      </c>
      <c r="B10" s="12" t="s">
        <v>777</v>
      </c>
      <c r="C10" s="105">
        <v>30120</v>
      </c>
      <c r="D10" s="90">
        <v>1</v>
      </c>
      <c r="E10" s="90">
        <v>418.35</v>
      </c>
      <c r="F10" s="19">
        <v>349</v>
      </c>
      <c r="G10" s="91">
        <v>6.97</v>
      </c>
      <c r="H10" s="19">
        <v>1</v>
      </c>
      <c r="I10" s="14">
        <f t="shared" si="0"/>
        <v>2432</v>
      </c>
    </row>
    <row r="11" spans="1:9" ht="12" customHeight="1" x14ac:dyDescent="0.2">
      <c r="A11" s="11">
        <v>31062</v>
      </c>
      <c r="B11" s="12" t="s">
        <v>778</v>
      </c>
      <c r="C11" s="105">
        <v>31062</v>
      </c>
      <c r="D11" s="90">
        <v>1</v>
      </c>
      <c r="E11" s="90">
        <v>237.87</v>
      </c>
      <c r="F11" s="19">
        <v>349</v>
      </c>
      <c r="G11" s="91">
        <v>3.96</v>
      </c>
      <c r="H11" s="19"/>
      <c r="I11" s="14">
        <f t="shared" si="0"/>
        <v>0</v>
      </c>
    </row>
    <row r="12" spans="1:9" ht="12" customHeight="1" x14ac:dyDescent="0.2">
      <c r="A12" s="11">
        <v>30053</v>
      </c>
      <c r="B12" s="12" t="s">
        <v>779</v>
      </c>
      <c r="C12" s="105">
        <v>30053</v>
      </c>
      <c r="D12" s="90">
        <v>1</v>
      </c>
      <c r="E12" s="90">
        <v>288.11</v>
      </c>
      <c r="F12" s="19">
        <v>349</v>
      </c>
      <c r="G12" s="91">
        <v>4.8</v>
      </c>
      <c r="H12" s="19"/>
      <c r="I12" s="14">
        <f t="shared" si="0"/>
        <v>0</v>
      </c>
    </row>
    <row r="13" spans="1:9" ht="12" customHeight="1" x14ac:dyDescent="0.2">
      <c r="A13" s="11">
        <v>30049</v>
      </c>
      <c r="B13" s="12" t="s">
        <v>780</v>
      </c>
      <c r="C13" s="105">
        <v>30049</v>
      </c>
      <c r="D13" s="90">
        <v>1</v>
      </c>
      <c r="E13" s="90">
        <v>305.27</v>
      </c>
      <c r="F13" s="19">
        <v>349</v>
      </c>
      <c r="G13" s="91">
        <v>5.08</v>
      </c>
      <c r="H13" s="19">
        <v>1</v>
      </c>
      <c r="I13" s="14">
        <f t="shared" si="0"/>
        <v>1772</v>
      </c>
    </row>
    <row r="14" spans="1:9" ht="12" customHeight="1" x14ac:dyDescent="0.2">
      <c r="A14" s="11">
        <v>30040</v>
      </c>
      <c r="B14" s="12" t="s">
        <v>781</v>
      </c>
      <c r="C14" s="105">
        <v>30040</v>
      </c>
      <c r="D14" s="90">
        <v>1</v>
      </c>
      <c r="E14" s="90">
        <v>285.39999999999998</v>
      </c>
      <c r="F14" s="19">
        <v>349</v>
      </c>
      <c r="G14" s="91">
        <v>4.75</v>
      </c>
      <c r="H14" s="19">
        <v>1</v>
      </c>
      <c r="I14" s="14">
        <f t="shared" si="0"/>
        <v>1657</v>
      </c>
    </row>
    <row r="15" spans="1:9" ht="12" customHeight="1" x14ac:dyDescent="0.2">
      <c r="A15" s="11">
        <v>30039</v>
      </c>
      <c r="B15" s="12" t="s">
        <v>782</v>
      </c>
      <c r="C15" s="105">
        <v>30039</v>
      </c>
      <c r="D15" s="90">
        <v>1</v>
      </c>
      <c r="E15" s="90">
        <v>216.01</v>
      </c>
      <c r="F15" s="19">
        <v>349</v>
      </c>
      <c r="G15" s="91">
        <v>3.6</v>
      </c>
      <c r="H15" s="19"/>
      <c r="I15" s="14">
        <f t="shared" si="0"/>
        <v>0</v>
      </c>
    </row>
    <row r="16" spans="1:9" ht="12" customHeight="1" x14ac:dyDescent="0.2">
      <c r="A16" s="11">
        <v>30021</v>
      </c>
      <c r="B16" s="12" t="s">
        <v>783</v>
      </c>
      <c r="C16" s="105">
        <v>30021</v>
      </c>
      <c r="D16" s="90">
        <v>1</v>
      </c>
      <c r="E16" s="90">
        <v>227.85</v>
      </c>
      <c r="F16" s="19">
        <v>349</v>
      </c>
      <c r="G16" s="91">
        <v>3.79</v>
      </c>
      <c r="H16" s="19">
        <v>6</v>
      </c>
      <c r="I16" s="14">
        <f t="shared" si="0"/>
        <v>7936</v>
      </c>
    </row>
    <row r="17" spans="1:9" ht="12" customHeight="1" x14ac:dyDescent="0.2">
      <c r="A17" s="11">
        <v>30030</v>
      </c>
      <c r="B17" s="12" t="s">
        <v>784</v>
      </c>
      <c r="C17" s="105">
        <v>30030</v>
      </c>
      <c r="D17" s="90">
        <v>1</v>
      </c>
      <c r="E17" s="90">
        <v>627.05999999999995</v>
      </c>
      <c r="F17" s="19">
        <v>349</v>
      </c>
      <c r="G17" s="91">
        <v>10.45</v>
      </c>
      <c r="H17" s="19">
        <v>1</v>
      </c>
      <c r="I17" s="14">
        <f t="shared" si="0"/>
        <v>3647</v>
      </c>
    </row>
    <row r="18" spans="1:9" ht="12" customHeight="1" x14ac:dyDescent="0.2">
      <c r="A18" s="140" t="s">
        <v>98</v>
      </c>
      <c r="B18" s="141"/>
      <c r="C18" s="141"/>
      <c r="D18" s="141"/>
      <c r="E18" s="141"/>
      <c r="F18" s="141"/>
      <c r="G18" s="141"/>
      <c r="H18" s="141"/>
      <c r="I18" s="142"/>
    </row>
    <row r="19" spans="1:9" ht="12" customHeight="1" x14ac:dyDescent="0.2">
      <c r="A19" s="11">
        <v>30010</v>
      </c>
      <c r="B19" s="12" t="s">
        <v>785</v>
      </c>
      <c r="C19" s="105">
        <v>30105</v>
      </c>
      <c r="D19" s="90">
        <v>0.5</v>
      </c>
      <c r="E19" s="90">
        <v>365.15</v>
      </c>
      <c r="F19" s="19">
        <v>349</v>
      </c>
      <c r="G19" s="91">
        <v>3.04</v>
      </c>
      <c r="H19" s="19">
        <v>1</v>
      </c>
      <c r="I19" s="14">
        <f t="shared" si="0"/>
        <v>1060</v>
      </c>
    </row>
    <row r="20" spans="1:9" ht="12" customHeight="1" x14ac:dyDescent="0.2">
      <c r="A20" s="11">
        <v>30007</v>
      </c>
      <c r="B20" s="12" t="s">
        <v>786</v>
      </c>
      <c r="C20" s="105">
        <v>30105</v>
      </c>
      <c r="D20" s="90">
        <v>0.5</v>
      </c>
      <c r="E20" s="90">
        <v>365.15</v>
      </c>
      <c r="F20" s="19">
        <v>349</v>
      </c>
      <c r="G20" s="91">
        <v>3.04</v>
      </c>
      <c r="H20" s="19"/>
      <c r="I20" s="14">
        <f t="shared" si="0"/>
        <v>0</v>
      </c>
    </row>
    <row r="21" spans="1:9" ht="12" customHeight="1" x14ac:dyDescent="0.2">
      <c r="A21" s="11">
        <v>30011</v>
      </c>
      <c r="B21" s="12" t="s">
        <v>787</v>
      </c>
      <c r="C21" s="105">
        <v>30105</v>
      </c>
      <c r="D21" s="90">
        <v>1</v>
      </c>
      <c r="E21" s="90">
        <v>365.15</v>
      </c>
      <c r="F21" s="19">
        <v>349</v>
      </c>
      <c r="G21" s="91">
        <v>6.08</v>
      </c>
      <c r="H21" s="19">
        <v>1</v>
      </c>
      <c r="I21" s="14">
        <f t="shared" si="0"/>
        <v>2121</v>
      </c>
    </row>
    <row r="22" spans="1:9" ht="12" customHeight="1" x14ac:dyDescent="0.2">
      <c r="A22" s="11">
        <v>30057</v>
      </c>
      <c r="B22" s="12" t="s">
        <v>788</v>
      </c>
      <c r="C22" s="105">
        <v>30105</v>
      </c>
      <c r="D22" s="90">
        <v>1</v>
      </c>
      <c r="E22" s="90">
        <v>365.15</v>
      </c>
      <c r="F22" s="19">
        <v>349</v>
      </c>
      <c r="G22" s="91">
        <v>6.08</v>
      </c>
      <c r="H22" s="19"/>
      <c r="I22" s="14">
        <f t="shared" si="0"/>
        <v>0</v>
      </c>
    </row>
    <row r="23" spans="1:9" ht="12" customHeight="1" x14ac:dyDescent="0.2">
      <c r="A23" s="11">
        <v>30019</v>
      </c>
      <c r="B23" s="12" t="s">
        <v>789</v>
      </c>
      <c r="C23" s="105">
        <v>30105</v>
      </c>
      <c r="D23" s="90">
        <v>1</v>
      </c>
      <c r="E23" s="90">
        <v>365.15</v>
      </c>
      <c r="F23" s="19">
        <v>349</v>
      </c>
      <c r="G23" s="91">
        <v>6.08</v>
      </c>
      <c r="H23" s="19">
        <v>1</v>
      </c>
      <c r="I23" s="14">
        <f t="shared" si="0"/>
        <v>2121</v>
      </c>
    </row>
    <row r="24" spans="1:9" ht="12" customHeight="1" x14ac:dyDescent="0.2">
      <c r="A24" s="11">
        <v>30158</v>
      </c>
      <c r="B24" s="12" t="s">
        <v>790</v>
      </c>
      <c r="C24" s="105">
        <v>30105</v>
      </c>
      <c r="D24" s="90">
        <v>0.33</v>
      </c>
      <c r="E24" s="90">
        <v>365.15</v>
      </c>
      <c r="F24" s="19">
        <v>349</v>
      </c>
      <c r="G24" s="91">
        <v>2</v>
      </c>
      <c r="H24" s="19"/>
      <c r="I24" s="14">
        <f t="shared" si="0"/>
        <v>0</v>
      </c>
    </row>
    <row r="25" spans="1:9" ht="12" customHeight="1" x14ac:dyDescent="0.2">
      <c r="A25" s="11">
        <v>30058</v>
      </c>
      <c r="B25" s="12" t="s">
        <v>791</v>
      </c>
      <c r="C25" s="105">
        <v>30105</v>
      </c>
      <c r="D25" s="90">
        <v>0.33</v>
      </c>
      <c r="E25" s="90">
        <v>365.15</v>
      </c>
      <c r="F25" s="19">
        <v>349</v>
      </c>
      <c r="G25" s="91">
        <v>2</v>
      </c>
      <c r="H25" s="19">
        <v>1</v>
      </c>
      <c r="I25" s="14">
        <f t="shared" si="0"/>
        <v>698</v>
      </c>
    </row>
    <row r="26" spans="1:9" ht="12" customHeight="1" x14ac:dyDescent="0.2">
      <c r="A26" s="11">
        <v>30046</v>
      </c>
      <c r="B26" s="12" t="s">
        <v>792</v>
      </c>
      <c r="C26" s="105">
        <v>30105</v>
      </c>
      <c r="D26" s="90">
        <v>1</v>
      </c>
      <c r="E26" s="90">
        <v>365.15</v>
      </c>
      <c r="F26" s="19">
        <v>349</v>
      </c>
      <c r="G26" s="91">
        <v>6.08</v>
      </c>
      <c r="H26" s="19">
        <v>1</v>
      </c>
      <c r="I26" s="14">
        <f t="shared" si="0"/>
        <v>2121</v>
      </c>
    </row>
    <row r="27" spans="1:9" ht="12" customHeight="1" x14ac:dyDescent="0.2">
      <c r="A27" s="11">
        <v>30170</v>
      </c>
      <c r="B27" s="12" t="s">
        <v>793</v>
      </c>
      <c r="C27" s="105">
        <v>30105</v>
      </c>
      <c r="D27" s="90">
        <v>1</v>
      </c>
      <c r="E27" s="90">
        <v>365.15</v>
      </c>
      <c r="F27" s="19">
        <v>349</v>
      </c>
      <c r="G27" s="91">
        <v>6.08</v>
      </c>
      <c r="H27" s="19"/>
      <c r="I27" s="14">
        <f t="shared" si="0"/>
        <v>0</v>
      </c>
    </row>
    <row r="28" spans="1:9" ht="12" customHeight="1" x14ac:dyDescent="0.2">
      <c r="A28" s="11">
        <v>30029</v>
      </c>
      <c r="B28" s="12" t="s">
        <v>794</v>
      </c>
      <c r="C28" s="105">
        <v>30105</v>
      </c>
      <c r="D28" s="90">
        <v>0.5</v>
      </c>
      <c r="E28" s="90">
        <v>365.15</v>
      </c>
      <c r="F28" s="19">
        <v>349</v>
      </c>
      <c r="G28" s="91">
        <v>3.04</v>
      </c>
      <c r="H28" s="19"/>
      <c r="I28" s="14">
        <f t="shared" si="0"/>
        <v>0</v>
      </c>
    </row>
    <row r="29" spans="1:9" ht="12" customHeight="1" x14ac:dyDescent="0.2">
      <c r="A29" s="11">
        <v>30101</v>
      </c>
      <c r="B29" s="12" t="s">
        <v>795</v>
      </c>
      <c r="C29" s="105">
        <v>30105</v>
      </c>
      <c r="D29" s="90">
        <v>1</v>
      </c>
      <c r="E29" s="90">
        <v>365.15</v>
      </c>
      <c r="F29" s="19">
        <v>349</v>
      </c>
      <c r="G29" s="91">
        <v>6.08</v>
      </c>
      <c r="H29" s="19">
        <v>1</v>
      </c>
      <c r="I29" s="14">
        <f t="shared" si="0"/>
        <v>2121</v>
      </c>
    </row>
    <row r="30" spans="1:9" ht="12" customHeight="1" x14ac:dyDescent="0.2">
      <c r="A30" s="11">
        <v>30008</v>
      </c>
      <c r="B30" s="12" t="s">
        <v>796</v>
      </c>
      <c r="C30" s="105">
        <v>30105</v>
      </c>
      <c r="D30" s="90">
        <v>0.5</v>
      </c>
      <c r="E30" s="90">
        <v>365.15</v>
      </c>
      <c r="F30" s="19">
        <v>349</v>
      </c>
      <c r="G30" s="91">
        <v>3.04</v>
      </c>
      <c r="H30" s="19"/>
      <c r="I30" s="14">
        <f t="shared" si="0"/>
        <v>0</v>
      </c>
    </row>
    <row r="31" spans="1:9" ht="12" customHeight="1" x14ac:dyDescent="0.2">
      <c r="A31" s="11">
        <v>30015</v>
      </c>
      <c r="B31" s="12" t="s">
        <v>797</v>
      </c>
      <c r="C31" s="105">
        <v>30105</v>
      </c>
      <c r="D31" s="90">
        <v>0.5</v>
      </c>
      <c r="E31" s="90">
        <v>365.15</v>
      </c>
      <c r="F31" s="19">
        <v>349</v>
      </c>
      <c r="G31" s="91">
        <v>3.04</v>
      </c>
      <c r="H31" s="19">
        <v>1</v>
      </c>
      <c r="I31" s="14">
        <f t="shared" si="0"/>
        <v>1060</v>
      </c>
    </row>
    <row r="32" spans="1:9" ht="12" customHeight="1" x14ac:dyDescent="0.2">
      <c r="A32" s="11">
        <v>30012</v>
      </c>
      <c r="B32" s="12" t="s">
        <v>798</v>
      </c>
      <c r="C32" s="105">
        <v>30105</v>
      </c>
      <c r="D32" s="90">
        <v>0.5</v>
      </c>
      <c r="E32" s="90">
        <v>365.15</v>
      </c>
      <c r="F32" s="19">
        <v>349</v>
      </c>
      <c r="G32" s="91">
        <v>3.04</v>
      </c>
      <c r="H32" s="19">
        <v>1</v>
      </c>
      <c r="I32" s="14">
        <f t="shared" si="0"/>
        <v>1060</v>
      </c>
    </row>
    <row r="33" spans="1:9" ht="12" customHeight="1" x14ac:dyDescent="0.2">
      <c r="A33" s="11">
        <v>30014</v>
      </c>
      <c r="B33" s="12" t="s">
        <v>799</v>
      </c>
      <c r="C33" s="105">
        <v>30105</v>
      </c>
      <c r="D33" s="90">
        <v>0.5</v>
      </c>
      <c r="E33" s="90">
        <v>365.15</v>
      </c>
      <c r="F33" s="19">
        <v>349</v>
      </c>
      <c r="G33" s="91">
        <v>3.04</v>
      </c>
      <c r="H33" s="19">
        <v>1</v>
      </c>
      <c r="I33" s="14">
        <f t="shared" si="0"/>
        <v>1060</v>
      </c>
    </row>
    <row r="34" spans="1:9" ht="12" customHeight="1" x14ac:dyDescent="0.2">
      <c r="A34" s="11">
        <v>30009</v>
      </c>
      <c r="B34" s="12" t="s">
        <v>800</v>
      </c>
      <c r="C34" s="105">
        <v>30105</v>
      </c>
      <c r="D34" s="90">
        <v>0.5</v>
      </c>
      <c r="E34" s="90">
        <v>365.15</v>
      </c>
      <c r="F34" s="19">
        <v>349</v>
      </c>
      <c r="G34" s="91">
        <v>3.04</v>
      </c>
      <c r="H34" s="19">
        <v>1</v>
      </c>
      <c r="I34" s="14">
        <f t="shared" si="0"/>
        <v>1060</v>
      </c>
    </row>
    <row r="35" spans="1:9" ht="12" customHeight="1" x14ac:dyDescent="0.2">
      <c r="A35" s="11">
        <v>30020</v>
      </c>
      <c r="B35" s="12" t="s">
        <v>801</v>
      </c>
      <c r="C35" s="105">
        <v>30105</v>
      </c>
      <c r="D35" s="90">
        <v>1</v>
      </c>
      <c r="E35" s="90">
        <v>365.15</v>
      </c>
      <c r="F35" s="19">
        <v>349</v>
      </c>
      <c r="G35" s="91">
        <v>6.08</v>
      </c>
      <c r="H35" s="19">
        <v>3</v>
      </c>
      <c r="I35" s="14">
        <f t="shared" si="0"/>
        <v>6365</v>
      </c>
    </row>
    <row r="36" spans="1:9" ht="12" customHeight="1" x14ac:dyDescent="0.2">
      <c r="A36" s="11">
        <v>30005</v>
      </c>
      <c r="B36" s="12" t="s">
        <v>802</v>
      </c>
      <c r="C36" s="105">
        <v>30105</v>
      </c>
      <c r="D36" s="90">
        <v>0.5</v>
      </c>
      <c r="E36" s="90">
        <v>365.15</v>
      </c>
      <c r="F36" s="19">
        <v>349</v>
      </c>
      <c r="G36" s="91">
        <v>3.04</v>
      </c>
      <c r="H36" s="19">
        <v>2</v>
      </c>
      <c r="I36" s="14">
        <f t="shared" si="0"/>
        <v>2121</v>
      </c>
    </row>
    <row r="37" spans="1:9" ht="12" customHeight="1" x14ac:dyDescent="0.2">
      <c r="A37" s="11">
        <v>30006</v>
      </c>
      <c r="B37" s="12" t="s">
        <v>803</v>
      </c>
      <c r="C37" s="105">
        <v>30105</v>
      </c>
      <c r="D37" s="90">
        <v>0.5</v>
      </c>
      <c r="E37" s="90">
        <v>365.15</v>
      </c>
      <c r="F37" s="19">
        <v>349</v>
      </c>
      <c r="G37" s="91">
        <v>3.04</v>
      </c>
      <c r="H37" s="19"/>
      <c r="I37" s="14">
        <f t="shared" si="0"/>
        <v>0</v>
      </c>
    </row>
    <row r="38" spans="1:9" ht="12" customHeight="1" x14ac:dyDescent="0.2">
      <c r="A38" s="11">
        <v>30001</v>
      </c>
      <c r="B38" s="12" t="s">
        <v>804</v>
      </c>
      <c r="C38" s="105">
        <v>30105</v>
      </c>
      <c r="D38" s="90">
        <v>1</v>
      </c>
      <c r="E38" s="90">
        <v>365.15</v>
      </c>
      <c r="F38" s="19">
        <v>349</v>
      </c>
      <c r="G38" s="91">
        <v>6.08</v>
      </c>
      <c r="H38" s="19"/>
      <c r="I38" s="14">
        <f t="shared" si="0"/>
        <v>0</v>
      </c>
    </row>
    <row r="39" spans="1:9" ht="12" customHeight="1" x14ac:dyDescent="0.2">
      <c r="A39" s="11">
        <v>30002</v>
      </c>
      <c r="B39" s="12" t="s">
        <v>805</v>
      </c>
      <c r="C39" s="105">
        <v>30105</v>
      </c>
      <c r="D39" s="90">
        <v>1</v>
      </c>
      <c r="E39" s="90">
        <v>365.15</v>
      </c>
      <c r="F39" s="19">
        <v>349</v>
      </c>
      <c r="G39" s="91">
        <v>6.08</v>
      </c>
      <c r="H39" s="19"/>
      <c r="I39" s="14">
        <f t="shared" si="0"/>
        <v>0</v>
      </c>
    </row>
    <row r="40" spans="1:9" ht="12" customHeight="1" x14ac:dyDescent="0.2">
      <c r="A40" s="11">
        <v>30059</v>
      </c>
      <c r="B40" s="12" t="s">
        <v>806</v>
      </c>
      <c r="C40" s="105">
        <v>30105</v>
      </c>
      <c r="D40" s="90">
        <v>0.5</v>
      </c>
      <c r="E40" s="90">
        <v>365.15</v>
      </c>
      <c r="F40" s="19">
        <v>349</v>
      </c>
      <c r="G40" s="91">
        <v>3.04</v>
      </c>
      <c r="H40" s="19"/>
      <c r="I40" s="14">
        <f t="shared" si="0"/>
        <v>0</v>
      </c>
    </row>
    <row r="41" spans="1:9" ht="12" customHeight="1" x14ac:dyDescent="0.2">
      <c r="A41" s="11">
        <v>30000</v>
      </c>
      <c r="B41" s="12" t="s">
        <v>807</v>
      </c>
      <c r="C41" s="105">
        <v>30105</v>
      </c>
      <c r="D41" s="90">
        <v>0.5</v>
      </c>
      <c r="E41" s="90">
        <v>365.15</v>
      </c>
      <c r="F41" s="19">
        <v>349</v>
      </c>
      <c r="G41" s="91">
        <v>3.04</v>
      </c>
      <c r="H41" s="19">
        <v>1</v>
      </c>
      <c r="I41" s="14">
        <f t="shared" si="0"/>
        <v>1060</v>
      </c>
    </row>
    <row r="42" spans="1:9" ht="12" customHeight="1" x14ac:dyDescent="0.2">
      <c r="A42" s="11">
        <v>30025</v>
      </c>
      <c r="B42" s="12" t="s">
        <v>808</v>
      </c>
      <c r="C42" s="105">
        <v>30105</v>
      </c>
      <c r="D42" s="90">
        <v>3</v>
      </c>
      <c r="E42" s="90">
        <v>365.15</v>
      </c>
      <c r="F42" s="19">
        <v>349</v>
      </c>
      <c r="G42" s="91">
        <v>18.25</v>
      </c>
      <c r="H42" s="19">
        <v>1</v>
      </c>
      <c r="I42" s="14">
        <f t="shared" si="0"/>
        <v>6369</v>
      </c>
    </row>
    <row r="43" spans="1:9" ht="12" customHeight="1" x14ac:dyDescent="0.2">
      <c r="A43" s="11">
        <v>30016</v>
      </c>
      <c r="B43" s="12" t="s">
        <v>809</v>
      </c>
      <c r="C43" s="105">
        <v>30105</v>
      </c>
      <c r="D43" s="90">
        <v>2</v>
      </c>
      <c r="E43" s="90">
        <v>365.15</v>
      </c>
      <c r="F43" s="19">
        <v>349</v>
      </c>
      <c r="G43" s="91">
        <v>12.17</v>
      </c>
      <c r="H43" s="19"/>
      <c r="I43" s="14">
        <f t="shared" si="0"/>
        <v>0</v>
      </c>
    </row>
    <row r="44" spans="1:9" ht="12" customHeight="1" x14ac:dyDescent="0.2">
      <c r="A44" s="11">
        <v>30024</v>
      </c>
      <c r="B44" s="12" t="s">
        <v>810</v>
      </c>
      <c r="C44" s="105">
        <v>30105</v>
      </c>
      <c r="D44" s="90">
        <v>1</v>
      </c>
      <c r="E44" s="90">
        <v>365.15</v>
      </c>
      <c r="F44" s="19">
        <v>349</v>
      </c>
      <c r="G44" s="91">
        <v>6.08</v>
      </c>
      <c r="H44" s="19"/>
      <c r="I44" s="14">
        <f t="shared" si="0"/>
        <v>0</v>
      </c>
    </row>
    <row r="45" spans="1:9" ht="12" customHeight="1" x14ac:dyDescent="0.2">
      <c r="A45" s="11">
        <v>30023</v>
      </c>
      <c r="B45" s="12" t="s">
        <v>811</v>
      </c>
      <c r="C45" s="105">
        <v>30105</v>
      </c>
      <c r="D45" s="90">
        <v>0.5</v>
      </c>
      <c r="E45" s="90">
        <v>365.15</v>
      </c>
      <c r="F45" s="19">
        <v>349</v>
      </c>
      <c r="G45" s="91">
        <v>3.04</v>
      </c>
      <c r="H45" s="19">
        <v>1</v>
      </c>
      <c r="I45" s="14">
        <f t="shared" si="0"/>
        <v>1060</v>
      </c>
    </row>
    <row r="46" spans="1:9" ht="12" customHeight="1" x14ac:dyDescent="0.2">
      <c r="A46" s="148" t="s">
        <v>99</v>
      </c>
      <c r="B46" s="149"/>
      <c r="C46" s="149"/>
      <c r="D46" s="149"/>
      <c r="E46" s="149"/>
      <c r="F46" s="149"/>
      <c r="G46" s="149"/>
      <c r="H46" s="150"/>
      <c r="I46" s="15">
        <f>SUM(I19:I45)+SUM(I4:I17)</f>
        <v>86791</v>
      </c>
    </row>
    <row r="47" spans="1:9" ht="33.6" customHeight="1" x14ac:dyDescent="0.2">
      <c r="A47" s="151" t="s">
        <v>100</v>
      </c>
      <c r="B47" s="152"/>
      <c r="C47" s="152"/>
      <c r="D47" s="152"/>
      <c r="E47" s="153"/>
      <c r="F47" s="9" t="s">
        <v>101</v>
      </c>
      <c r="G47" s="9" t="s">
        <v>102</v>
      </c>
      <c r="H47" s="9" t="s">
        <v>103</v>
      </c>
      <c r="I47" s="9" t="s">
        <v>104</v>
      </c>
    </row>
    <row r="48" spans="1:9" ht="12" customHeight="1" x14ac:dyDescent="0.2">
      <c r="A48" s="16" t="s">
        <v>105</v>
      </c>
      <c r="B48" s="154" t="s">
        <v>106</v>
      </c>
      <c r="C48" s="155"/>
      <c r="D48" s="155"/>
      <c r="E48" s="156"/>
      <c r="F48" s="20">
        <v>0.3</v>
      </c>
      <c r="G48" s="90">
        <v>103.79</v>
      </c>
      <c r="H48" s="13">
        <v>21</v>
      </c>
      <c r="I48" s="14">
        <f t="shared" ref="I48" si="1">TRUNC(F48*G48*H48)</f>
        <v>653</v>
      </c>
    </row>
    <row r="49" spans="1:9" ht="12" customHeight="1" x14ac:dyDescent="0.2">
      <c r="A49" s="148" t="s">
        <v>107</v>
      </c>
      <c r="B49" s="149"/>
      <c r="C49" s="149"/>
      <c r="D49" s="149"/>
      <c r="E49" s="149"/>
      <c r="F49" s="149"/>
      <c r="G49" s="149"/>
      <c r="H49" s="150"/>
      <c r="I49" s="15">
        <f>I48</f>
        <v>653</v>
      </c>
    </row>
    <row r="50" spans="1:9" ht="12" customHeight="1" x14ac:dyDescent="0.2">
      <c r="A50" s="145" t="s">
        <v>108</v>
      </c>
      <c r="B50" s="146"/>
      <c r="C50" s="146"/>
      <c r="D50" s="146"/>
      <c r="E50" s="146"/>
      <c r="F50" s="146"/>
      <c r="G50" s="146"/>
      <c r="H50" s="147"/>
      <c r="I50" s="17">
        <f>I49+I46</f>
        <v>87444</v>
      </c>
    </row>
    <row r="51" spans="1:9" ht="12" customHeight="1" x14ac:dyDescent="0.2">
      <c r="A51" s="108"/>
      <c r="B51" s="109"/>
      <c r="C51" s="109"/>
      <c r="D51" s="109"/>
      <c r="E51" s="109"/>
      <c r="F51" s="109"/>
      <c r="G51" s="109" t="str">
        <f>'MOBI GO-210'!G51</f>
        <v>BDI  (L) :</v>
      </c>
      <c r="H51" s="110">
        <f>'Orçamento Sintético GO-301'!C11</f>
        <v>0.20599999999999999</v>
      </c>
      <c r="I51" s="17">
        <f>I50*H51</f>
        <v>18013.464</v>
      </c>
    </row>
    <row r="52" spans="1:9" ht="12" customHeight="1" x14ac:dyDescent="0.2">
      <c r="A52" s="145" t="s">
        <v>109</v>
      </c>
      <c r="B52" s="146"/>
      <c r="C52" s="146"/>
      <c r="D52" s="146"/>
      <c r="E52" s="146"/>
      <c r="F52" s="146"/>
      <c r="G52" s="146"/>
      <c r="H52" s="147"/>
      <c r="I52" s="17">
        <f>I51+I50</f>
        <v>105457.46400000001</v>
      </c>
    </row>
    <row r="53" spans="1:9" ht="12" customHeight="1" x14ac:dyDescent="0.2">
      <c r="A53" s="145" t="s">
        <v>110</v>
      </c>
      <c r="B53" s="146"/>
      <c r="C53" s="146"/>
      <c r="D53" s="146"/>
      <c r="E53" s="146"/>
      <c r="F53" s="146"/>
      <c r="G53" s="146"/>
      <c r="H53" s="147"/>
      <c r="I53" s="17">
        <f>I52*2</f>
        <v>210914.92800000001</v>
      </c>
    </row>
    <row r="54" spans="1:9" ht="11.1" customHeight="1" x14ac:dyDescent="0.2">
      <c r="A54" s="18" t="s">
        <v>111</v>
      </c>
    </row>
  </sheetData>
  <mergeCells count="10">
    <mergeCell ref="A2:B2"/>
    <mergeCell ref="A3:I3"/>
    <mergeCell ref="A18:I18"/>
    <mergeCell ref="A52:H52"/>
    <mergeCell ref="A53:H53"/>
    <mergeCell ref="A46:H46"/>
    <mergeCell ref="A47:E47"/>
    <mergeCell ref="B48:E48"/>
    <mergeCell ref="A49:H49"/>
    <mergeCell ref="A50:H50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6560F-4D5C-4E9E-A0BB-DF8F7661D51D}">
  <sheetPr>
    <tabColor theme="9" tint="0.79998168889431442"/>
    <pageSetUpPr fitToPage="1"/>
  </sheetPr>
  <dimension ref="A1:G32"/>
  <sheetViews>
    <sheetView showGridLines="0" tabSelected="1" view="pageBreakPreview" topLeftCell="A4" zoomScaleNormal="100" zoomScaleSheetLayoutView="100" workbookViewId="0">
      <selection activeCell="B37" sqref="B37"/>
    </sheetView>
  </sheetViews>
  <sheetFormatPr defaultColWidth="8.75" defaultRowHeight="12" x14ac:dyDescent="0.2"/>
  <cols>
    <col min="1" max="1" width="5.5" style="31" customWidth="1"/>
    <col min="2" max="2" width="50.25" style="33" customWidth="1"/>
    <col min="3" max="7" width="22.5" style="32" customWidth="1"/>
    <col min="8" max="16384" width="8.75" style="31"/>
  </cols>
  <sheetData>
    <row r="1" spans="1:7" ht="13.15" customHeight="1" x14ac:dyDescent="0.2">
      <c r="A1" s="60"/>
      <c r="B1" s="59"/>
      <c r="C1" s="58"/>
      <c r="D1" s="161" t="str">
        <f>'Orçamento Sintético GO-301'!C6</f>
        <v>ELABORAÇÃO DOS ORÇAMENTOS DAS REABILITAÇÕES FUNCIONAIS GO-301</v>
      </c>
      <c r="E1" s="162"/>
      <c r="F1" s="162"/>
      <c r="G1" s="163"/>
    </row>
    <row r="2" spans="1:7" ht="13.15" customHeight="1" x14ac:dyDescent="0.2">
      <c r="A2" s="56"/>
      <c r="B2" s="57"/>
      <c r="C2" s="57"/>
      <c r="D2" s="164"/>
      <c r="E2" s="165"/>
      <c r="F2" s="165"/>
      <c r="G2" s="166"/>
    </row>
    <row r="3" spans="1:7" ht="13.15" customHeight="1" x14ac:dyDescent="0.2">
      <c r="A3" s="56"/>
      <c r="B3" s="55" t="s">
        <v>149</v>
      </c>
      <c r="C3" s="54"/>
      <c r="D3" s="164"/>
      <c r="E3" s="165"/>
      <c r="F3" s="165"/>
      <c r="G3" s="166"/>
    </row>
    <row r="4" spans="1:7" ht="13.9" customHeight="1" thickBot="1" x14ac:dyDescent="0.25">
      <c r="A4" s="53"/>
      <c r="B4" s="52"/>
      <c r="C4" s="52"/>
      <c r="D4" s="167"/>
      <c r="E4" s="168"/>
      <c r="F4" s="168"/>
      <c r="G4" s="169"/>
    </row>
    <row r="5" spans="1:7" ht="15.75" thickBot="1" x14ac:dyDescent="0.25">
      <c r="A5" s="51"/>
      <c r="B5" s="50" t="s">
        <v>148</v>
      </c>
      <c r="C5" s="49"/>
      <c r="D5" s="49"/>
      <c r="E5" s="49"/>
      <c r="F5" s="49"/>
      <c r="G5" s="48"/>
    </row>
    <row r="6" spans="1:7" x14ac:dyDescent="0.2">
      <c r="A6" s="179" t="s">
        <v>147</v>
      </c>
      <c r="B6" s="170" t="s">
        <v>146</v>
      </c>
      <c r="C6" s="172" t="s">
        <v>145</v>
      </c>
      <c r="D6" s="174" t="s">
        <v>144</v>
      </c>
      <c r="E6" s="175"/>
      <c r="F6" s="175"/>
      <c r="G6" s="176"/>
    </row>
    <row r="7" spans="1:7" s="44" customFormat="1" ht="12.75" thickBot="1" x14ac:dyDescent="0.25">
      <c r="A7" s="180"/>
      <c r="B7" s="171"/>
      <c r="C7" s="173"/>
      <c r="D7" s="47" t="s">
        <v>143</v>
      </c>
      <c r="E7" s="46" t="s">
        <v>142</v>
      </c>
      <c r="F7" s="46" t="s">
        <v>141</v>
      </c>
      <c r="G7" s="45" t="s">
        <v>140</v>
      </c>
    </row>
    <row r="8" spans="1:7" x14ac:dyDescent="0.2">
      <c r="A8" s="181">
        <v>1</v>
      </c>
      <c r="B8" s="157" t="str">
        <f>'Orçamento Sintético GO-301'!C15</f>
        <v>REPAROS LOCALIZADOS SUPERFICIAIS</v>
      </c>
      <c r="C8" s="183">
        <f>'Orçamento Sintético GO-301'!G15</f>
        <v>709936.21</v>
      </c>
      <c r="D8" s="43">
        <v>0.25</v>
      </c>
      <c r="E8" s="43">
        <v>0.25</v>
      </c>
      <c r="F8" s="43">
        <v>0.25</v>
      </c>
      <c r="G8" s="42">
        <v>0.25</v>
      </c>
    </row>
    <row r="9" spans="1:7" ht="12.75" thickBot="1" x14ac:dyDescent="0.25">
      <c r="A9" s="182"/>
      <c r="B9" s="158"/>
      <c r="C9" s="184"/>
      <c r="D9" s="41">
        <f>$C$8*D8</f>
        <v>177484.05249999999</v>
      </c>
      <c r="E9" s="41">
        <f t="shared" ref="E9:G9" si="0">$C$8*E8</f>
        <v>177484.05249999999</v>
      </c>
      <c r="F9" s="41">
        <f t="shared" si="0"/>
        <v>177484.05249999999</v>
      </c>
      <c r="G9" s="41">
        <f t="shared" si="0"/>
        <v>177484.05249999999</v>
      </c>
    </row>
    <row r="10" spans="1:7" ht="11.45" customHeight="1" x14ac:dyDescent="0.2">
      <c r="A10" s="181">
        <v>2</v>
      </c>
      <c r="B10" s="159" t="str">
        <f>'Orçamento Sintético GO-301'!C29</f>
        <v>REPAROS LOCALIZADOS PROFUNDOS</v>
      </c>
      <c r="C10" s="177">
        <f>'Orçamento Sintético GO-301'!G29</f>
        <v>1186972.31</v>
      </c>
      <c r="D10" s="43">
        <v>0.25</v>
      </c>
      <c r="E10" s="43">
        <v>0.25</v>
      </c>
      <c r="F10" s="43">
        <v>0.25</v>
      </c>
      <c r="G10" s="42">
        <v>0.25</v>
      </c>
    </row>
    <row r="11" spans="1:7" ht="12" customHeight="1" thickBot="1" x14ac:dyDescent="0.25">
      <c r="A11" s="182"/>
      <c r="B11" s="160"/>
      <c r="C11" s="178"/>
      <c r="D11" s="41">
        <f>$C10*D10</f>
        <v>296743.07750000001</v>
      </c>
      <c r="E11" s="41">
        <f t="shared" ref="E11:G11" si="1">$C10*E10</f>
        <v>296743.07750000001</v>
      </c>
      <c r="F11" s="41">
        <f t="shared" si="1"/>
        <v>296743.07750000001</v>
      </c>
      <c r="G11" s="41">
        <f t="shared" si="1"/>
        <v>296743.07750000001</v>
      </c>
    </row>
    <row r="12" spans="1:7" x14ac:dyDescent="0.2">
      <c r="A12" s="181">
        <v>3</v>
      </c>
      <c r="B12" s="159" t="str">
        <f>'Orçamento Sintético GO-301'!C49</f>
        <v>RECICLAGEM DA BASE COM RECICLADORA E ADIÇÃO DE 20% DE BRITA E 2% DE CIMENTO</v>
      </c>
      <c r="C12" s="177">
        <f>'Orçamento Sintético GO-301'!G49</f>
        <v>1536736.3999999997</v>
      </c>
      <c r="D12" s="43">
        <v>0.25</v>
      </c>
      <c r="E12" s="43">
        <v>0.25</v>
      </c>
      <c r="F12" s="43">
        <v>0.25</v>
      </c>
      <c r="G12" s="42">
        <v>0.25</v>
      </c>
    </row>
    <row r="13" spans="1:7" ht="12.75" thickBot="1" x14ac:dyDescent="0.25">
      <c r="A13" s="182"/>
      <c r="B13" s="160"/>
      <c r="C13" s="178"/>
      <c r="D13" s="41">
        <f>$C12*D12</f>
        <v>384184.09999999992</v>
      </c>
      <c r="E13" s="41">
        <f t="shared" ref="E13:G13" si="2">$C12*E12</f>
        <v>384184.09999999992</v>
      </c>
      <c r="F13" s="41">
        <f t="shared" si="2"/>
        <v>384184.09999999992</v>
      </c>
      <c r="G13" s="41">
        <f t="shared" si="2"/>
        <v>384184.09999999992</v>
      </c>
    </row>
    <row r="14" spans="1:7" x14ac:dyDescent="0.2">
      <c r="A14" s="181">
        <v>4</v>
      </c>
      <c r="B14" s="159" t="str">
        <f>'Orçamento Sintético GO-301'!C60</f>
        <v>TRATAMENTO SUPERFICIAL DUPLO - TSD</v>
      </c>
      <c r="C14" s="177">
        <f>'Orçamento Sintético GO-301'!G60</f>
        <v>4479046.5</v>
      </c>
      <c r="D14" s="43">
        <v>0.25</v>
      </c>
      <c r="E14" s="43">
        <v>0.25</v>
      </c>
      <c r="F14" s="43">
        <v>0.25</v>
      </c>
      <c r="G14" s="42">
        <v>0.25</v>
      </c>
    </row>
    <row r="15" spans="1:7" ht="12.75" thickBot="1" x14ac:dyDescent="0.25">
      <c r="A15" s="182"/>
      <c r="B15" s="160"/>
      <c r="C15" s="178"/>
      <c r="D15" s="41">
        <f>$C14*D14</f>
        <v>1119761.625</v>
      </c>
      <c r="E15" s="41">
        <f t="shared" ref="E15:G15" si="3">$C14*E14</f>
        <v>1119761.625</v>
      </c>
      <c r="F15" s="41">
        <f t="shared" si="3"/>
        <v>1119761.625</v>
      </c>
      <c r="G15" s="41">
        <f t="shared" si="3"/>
        <v>1119761.625</v>
      </c>
    </row>
    <row r="16" spans="1:7" x14ac:dyDescent="0.2">
      <c r="A16" s="181">
        <v>5</v>
      </c>
      <c r="B16" s="159" t="str">
        <f>'Orçamento Sintético GO-301'!C69</f>
        <v>MICRO REVESTIMENTO - 1 CAMADA</v>
      </c>
      <c r="C16" s="177">
        <f>'Orçamento Sintético GO-301'!G69</f>
        <v>5688289.9399999995</v>
      </c>
      <c r="D16" s="43">
        <v>0.25</v>
      </c>
      <c r="E16" s="43">
        <v>0.25</v>
      </c>
      <c r="F16" s="43">
        <v>0.25</v>
      </c>
      <c r="G16" s="42">
        <v>0.25</v>
      </c>
    </row>
    <row r="17" spans="1:7" ht="12.75" thickBot="1" x14ac:dyDescent="0.25">
      <c r="A17" s="182"/>
      <c r="B17" s="160"/>
      <c r="C17" s="178"/>
      <c r="D17" s="41">
        <f>$C16*D16</f>
        <v>1422072.4849999999</v>
      </c>
      <c r="E17" s="41">
        <f t="shared" ref="E17:G17" si="4">$C16*E16</f>
        <v>1422072.4849999999</v>
      </c>
      <c r="F17" s="41">
        <f t="shared" si="4"/>
        <v>1422072.4849999999</v>
      </c>
      <c r="G17" s="41">
        <f t="shared" si="4"/>
        <v>1422072.4849999999</v>
      </c>
    </row>
    <row r="18" spans="1:7" x14ac:dyDescent="0.2">
      <c r="A18" s="181">
        <v>6</v>
      </c>
      <c r="B18" s="159" t="str">
        <f>'Orçamento Sintético GO-301'!C75</f>
        <v>MICRO REVESTIMENTO - 2 CAMADA</v>
      </c>
      <c r="C18" s="177">
        <f>'Orçamento Sintético GO-301'!G75</f>
        <v>4858823.3</v>
      </c>
      <c r="D18" s="43">
        <v>0.25</v>
      </c>
      <c r="E18" s="43">
        <v>0.25</v>
      </c>
      <c r="F18" s="43">
        <v>0.25</v>
      </c>
      <c r="G18" s="42">
        <v>0.25</v>
      </c>
    </row>
    <row r="19" spans="1:7" ht="12.75" thickBot="1" x14ac:dyDescent="0.25">
      <c r="A19" s="182"/>
      <c r="B19" s="160"/>
      <c r="C19" s="178"/>
      <c r="D19" s="41">
        <f>$C18*D18</f>
        <v>1214705.825</v>
      </c>
      <c r="E19" s="41">
        <f t="shared" ref="E19:G19" si="5">$C18*E18</f>
        <v>1214705.825</v>
      </c>
      <c r="F19" s="41">
        <f t="shared" si="5"/>
        <v>1214705.825</v>
      </c>
      <c r="G19" s="41">
        <f t="shared" si="5"/>
        <v>1214705.825</v>
      </c>
    </row>
    <row r="20" spans="1:7" x14ac:dyDescent="0.2">
      <c r="A20" s="181">
        <v>7</v>
      </c>
      <c r="B20" s="159" t="str">
        <f>'Orçamento Sintético GO-301'!C81</f>
        <v>SINALIZAÇÃO HORIZONTAL</v>
      </c>
      <c r="C20" s="177">
        <f>'Orçamento Sintético GO-301'!G81</f>
        <v>1672334.37</v>
      </c>
      <c r="D20" s="43">
        <v>0.25</v>
      </c>
      <c r="E20" s="43">
        <v>0.25</v>
      </c>
      <c r="F20" s="43">
        <v>0.25</v>
      </c>
      <c r="G20" s="42">
        <v>0.25</v>
      </c>
    </row>
    <row r="21" spans="1:7" ht="12.75" thickBot="1" x14ac:dyDescent="0.25">
      <c r="A21" s="182"/>
      <c r="B21" s="160"/>
      <c r="C21" s="178"/>
      <c r="D21" s="41">
        <f>$C20*D20</f>
        <v>418083.59250000003</v>
      </c>
      <c r="E21" s="41">
        <f t="shared" ref="E21:G21" si="6">$C20*E20</f>
        <v>418083.59250000003</v>
      </c>
      <c r="F21" s="41">
        <f t="shared" si="6"/>
        <v>418083.59250000003</v>
      </c>
      <c r="G21" s="41">
        <f t="shared" si="6"/>
        <v>418083.59250000003</v>
      </c>
    </row>
    <row r="22" spans="1:7" x14ac:dyDescent="0.2">
      <c r="A22" s="181">
        <v>8</v>
      </c>
      <c r="B22" s="159" t="str">
        <f>'Orçamento Sintético GO-301'!C83</f>
        <v>ADMINISTRAÇÃO LOCAL</v>
      </c>
      <c r="C22" s="177">
        <f>'Orçamento Sintético GO-301'!G83</f>
        <v>587583.86</v>
      </c>
      <c r="D22" s="43">
        <v>0.25</v>
      </c>
      <c r="E22" s="43">
        <v>0.25</v>
      </c>
      <c r="F22" s="43">
        <v>0.25</v>
      </c>
      <c r="G22" s="42">
        <v>0.25</v>
      </c>
    </row>
    <row r="23" spans="1:7" ht="12.75" thickBot="1" x14ac:dyDescent="0.25">
      <c r="A23" s="182"/>
      <c r="B23" s="160"/>
      <c r="C23" s="178"/>
      <c r="D23" s="41">
        <f>$C22*D22</f>
        <v>146895.965</v>
      </c>
      <c r="E23" s="41">
        <f t="shared" ref="E23:G23" si="7">$C22*E22</f>
        <v>146895.965</v>
      </c>
      <c r="F23" s="41">
        <f t="shared" si="7"/>
        <v>146895.965</v>
      </c>
      <c r="G23" s="41">
        <f t="shared" si="7"/>
        <v>146895.965</v>
      </c>
    </row>
    <row r="24" spans="1:7" x14ac:dyDescent="0.2">
      <c r="A24" s="181">
        <v>9</v>
      </c>
      <c r="B24" s="159" t="str">
        <f>'Orçamento Sintético GO-301'!C85</f>
        <v>CANTEIRO DE OBRA</v>
      </c>
      <c r="C24" s="177">
        <f>'Orçamento Sintético GO-301'!G85</f>
        <v>484170.38</v>
      </c>
      <c r="D24" s="43">
        <v>0.25</v>
      </c>
      <c r="E24" s="43">
        <v>0.25</v>
      </c>
      <c r="F24" s="43">
        <v>0.25</v>
      </c>
      <c r="G24" s="43">
        <v>0.25</v>
      </c>
    </row>
    <row r="25" spans="1:7" ht="12.75" thickBot="1" x14ac:dyDescent="0.25">
      <c r="A25" s="182"/>
      <c r="B25" s="160"/>
      <c r="C25" s="178"/>
      <c r="D25" s="41">
        <f>$C24*D24</f>
        <v>121042.595</v>
      </c>
      <c r="E25" s="41">
        <f t="shared" ref="E25:G25" si="8">$C24*E24</f>
        <v>121042.595</v>
      </c>
      <c r="F25" s="41">
        <f t="shared" si="8"/>
        <v>121042.595</v>
      </c>
      <c r="G25" s="41">
        <f t="shared" si="8"/>
        <v>121042.595</v>
      </c>
    </row>
    <row r="26" spans="1:7" x14ac:dyDescent="0.2">
      <c r="A26" s="181">
        <v>10</v>
      </c>
      <c r="B26" s="159" t="str">
        <f>'Orçamento Sintético GO-301'!C87</f>
        <v>MOBILIZAÇÃO</v>
      </c>
      <c r="C26" s="177">
        <f>'Orçamento Sintético GO-301'!G87</f>
        <v>210914.93</v>
      </c>
      <c r="D26" s="43">
        <v>0.5</v>
      </c>
      <c r="E26" s="43">
        <v>0</v>
      </c>
      <c r="F26" s="43">
        <v>0</v>
      </c>
      <c r="G26" s="42">
        <v>0.5</v>
      </c>
    </row>
    <row r="27" spans="1:7" ht="12.75" thickBot="1" x14ac:dyDescent="0.25">
      <c r="A27" s="182"/>
      <c r="B27" s="160"/>
      <c r="C27" s="178"/>
      <c r="D27" s="41">
        <f>$C26*D26</f>
        <v>105457.465</v>
      </c>
      <c r="E27" s="41">
        <f t="shared" ref="E27:G27" si="9">$C26*E26</f>
        <v>0</v>
      </c>
      <c r="F27" s="41">
        <f t="shared" si="9"/>
        <v>0</v>
      </c>
      <c r="G27" s="41">
        <f t="shared" si="9"/>
        <v>105457.465</v>
      </c>
    </row>
    <row r="28" spans="1:7" ht="12.75" x14ac:dyDescent="0.2">
      <c r="A28" s="191" t="s">
        <v>139</v>
      </c>
      <c r="B28" s="192"/>
      <c r="C28" s="40">
        <f>SUM(C8:C27)</f>
        <v>21414808.199999999</v>
      </c>
      <c r="D28" s="39"/>
      <c r="E28" s="38"/>
      <c r="F28" s="38"/>
      <c r="G28" s="37"/>
    </row>
    <row r="29" spans="1:7" ht="12.75" x14ac:dyDescent="0.2">
      <c r="A29" s="185" t="s">
        <v>138</v>
      </c>
      <c r="B29" s="186"/>
      <c r="C29" s="186"/>
      <c r="D29" s="35">
        <f>D30/$G$32</f>
        <v>0.25246225565074171</v>
      </c>
      <c r="E29" s="35">
        <f t="shared" ref="E29:G29" si="10">E30/$G$32</f>
        <v>0.24753774434925829</v>
      </c>
      <c r="F29" s="35">
        <f t="shared" si="10"/>
        <v>0.24753774434925829</v>
      </c>
      <c r="G29" s="35">
        <f t="shared" si="10"/>
        <v>0.25246225565074171</v>
      </c>
    </row>
    <row r="30" spans="1:7" ht="12.75" x14ac:dyDescent="0.2">
      <c r="A30" s="189" t="s">
        <v>137</v>
      </c>
      <c r="B30" s="190"/>
      <c r="C30" s="190"/>
      <c r="D30" s="36">
        <f>D27+D25+D23+D21+D19+D17+D15+D13+D11+D9</f>
        <v>5406430.7824999997</v>
      </c>
      <c r="E30" s="36">
        <f t="shared" ref="E30:G30" si="11">E27+E25+E23+E21+E19+E17+E15+E13+E11+E9</f>
        <v>5300973.3174999999</v>
      </c>
      <c r="F30" s="36">
        <f t="shared" si="11"/>
        <v>5300973.3174999999</v>
      </c>
      <c r="G30" s="36">
        <f t="shared" si="11"/>
        <v>5406430.7824999997</v>
      </c>
    </row>
    <row r="31" spans="1:7" ht="12.75" x14ac:dyDescent="0.2">
      <c r="A31" s="185" t="s">
        <v>136</v>
      </c>
      <c r="B31" s="186"/>
      <c r="C31" s="186"/>
      <c r="D31" s="35">
        <f>D29</f>
        <v>0.25246225565074171</v>
      </c>
      <c r="E31" s="35">
        <f>D31+E29</f>
        <v>0.5</v>
      </c>
      <c r="F31" s="35">
        <f t="shared" ref="F31:G32" si="12">E31+F29</f>
        <v>0.74753774434925835</v>
      </c>
      <c r="G31" s="35">
        <f t="shared" si="12"/>
        <v>1</v>
      </c>
    </row>
    <row r="32" spans="1:7" ht="13.5" thickBot="1" x14ac:dyDescent="0.25">
      <c r="A32" s="187" t="s">
        <v>135</v>
      </c>
      <c r="B32" s="188"/>
      <c r="C32" s="188"/>
      <c r="D32" s="34">
        <f>D30</f>
        <v>5406430.7824999997</v>
      </c>
      <c r="E32" s="34">
        <f>D32+E30</f>
        <v>10707404.1</v>
      </c>
      <c r="F32" s="34">
        <f t="shared" si="12"/>
        <v>16008377.4175</v>
      </c>
      <c r="G32" s="34">
        <f t="shared" si="12"/>
        <v>21414808.199999999</v>
      </c>
    </row>
  </sheetData>
  <mergeCells count="40">
    <mergeCell ref="A31:C31"/>
    <mergeCell ref="A32:C32"/>
    <mergeCell ref="A26:A27"/>
    <mergeCell ref="B26:B27"/>
    <mergeCell ref="C26:C27"/>
    <mergeCell ref="A28:B28"/>
    <mergeCell ref="A29:C29"/>
    <mergeCell ref="A30:C30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8:A9"/>
    <mergeCell ref="B8:B9"/>
    <mergeCell ref="C8:C9"/>
    <mergeCell ref="D1:G4"/>
    <mergeCell ref="A6:A7"/>
    <mergeCell ref="B6:B7"/>
    <mergeCell ref="C6:C7"/>
    <mergeCell ref="D6:G6"/>
  </mergeCells>
  <conditionalFormatting sqref="D8:G8 D10:G10 D12:G12 D14:G14 D16:G16 D18:G18 D20:G20 D22:G22 D24:G24 D26:G26">
    <cfRule type="expression" dxfId="0" priority="1">
      <formula>D8&lt;&gt;""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78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8240-E8CE-403B-A713-1EEEF850A8DB}">
  <dimension ref="A1:D581"/>
  <sheetViews>
    <sheetView topLeftCell="A565" workbookViewId="0">
      <selection activeCell="D585" sqref="D585"/>
    </sheetView>
  </sheetViews>
  <sheetFormatPr defaultColWidth="8.375" defaultRowHeight="12.75" x14ac:dyDescent="0.2"/>
  <cols>
    <col min="1" max="1" width="14.5" style="61" customWidth="1"/>
    <col min="2" max="2" width="75.625" style="61" customWidth="1"/>
    <col min="3" max="3" width="8.375" style="61" customWidth="1"/>
    <col min="4" max="4" width="10.875" style="61" bestFit="1" customWidth="1"/>
    <col min="5" max="16384" width="8.375" style="61"/>
  </cols>
  <sheetData>
    <row r="1" spans="1:4" ht="12" customHeight="1" x14ac:dyDescent="0.2">
      <c r="A1" s="115" t="s">
        <v>150</v>
      </c>
      <c r="B1" s="86"/>
      <c r="C1" s="112"/>
      <c r="D1" s="113"/>
    </row>
    <row r="2" spans="1:4" ht="12" customHeight="1" x14ac:dyDescent="0.2">
      <c r="A2" s="115" t="s">
        <v>151</v>
      </c>
      <c r="B2" s="86"/>
      <c r="C2" s="112"/>
      <c r="D2" s="113"/>
    </row>
    <row r="3" spans="1:4" ht="12" customHeight="1" x14ac:dyDescent="0.2">
      <c r="A3" s="115" t="s">
        <v>152</v>
      </c>
      <c r="B3" s="86"/>
      <c r="C3" s="112"/>
      <c r="D3" s="113"/>
    </row>
    <row r="4" spans="1:4" ht="12" customHeight="1" x14ac:dyDescent="0.2">
      <c r="A4" s="115" t="s">
        <v>813</v>
      </c>
      <c r="B4" s="86"/>
      <c r="C4" s="112"/>
      <c r="D4" s="113"/>
    </row>
    <row r="5" spans="1:4" ht="12" customHeight="1" x14ac:dyDescent="0.2">
      <c r="A5" s="115" t="s">
        <v>707</v>
      </c>
      <c r="B5" s="86"/>
      <c r="C5" s="112"/>
      <c r="D5" s="113"/>
    </row>
    <row r="6" spans="1:4" ht="12" customHeight="1" x14ac:dyDescent="0.2">
      <c r="A6" s="115" t="s">
        <v>814</v>
      </c>
      <c r="B6" s="86"/>
      <c r="C6" s="112"/>
      <c r="D6" s="113"/>
    </row>
    <row r="7" spans="1:4" ht="21" customHeight="1" x14ac:dyDescent="0.2">
      <c r="A7" s="116" t="s">
        <v>153</v>
      </c>
      <c r="B7" s="116" t="s">
        <v>154</v>
      </c>
      <c r="C7" s="117" t="s">
        <v>155</v>
      </c>
      <c r="D7" s="118" t="s">
        <v>156</v>
      </c>
    </row>
    <row r="8" spans="1:4" ht="9.9499999999999993" customHeight="1" x14ac:dyDescent="0.2">
      <c r="A8" s="87">
        <v>100001</v>
      </c>
      <c r="B8" s="119" t="s">
        <v>157</v>
      </c>
      <c r="C8" s="120"/>
      <c r="D8" s="121"/>
    </row>
    <row r="9" spans="1:4" ht="21" customHeight="1" x14ac:dyDescent="0.2">
      <c r="A9" s="88">
        <v>40001</v>
      </c>
      <c r="B9" s="122" t="s">
        <v>158</v>
      </c>
      <c r="C9" s="123" t="s">
        <v>159</v>
      </c>
      <c r="D9" s="114">
        <v>0.6</v>
      </c>
    </row>
    <row r="10" spans="1:4" ht="9.9499999999999993" customHeight="1" x14ac:dyDescent="0.2">
      <c r="A10" s="88">
        <v>40003</v>
      </c>
      <c r="B10" s="122" t="s">
        <v>160</v>
      </c>
      <c r="C10" s="123" t="s">
        <v>161</v>
      </c>
      <c r="D10" s="114">
        <v>45.04</v>
      </c>
    </row>
    <row r="11" spans="1:4" ht="9.9499999999999993" customHeight="1" x14ac:dyDescent="0.2">
      <c r="A11" s="88">
        <v>40004</v>
      </c>
      <c r="B11" s="122" t="s">
        <v>162</v>
      </c>
      <c r="C11" s="123" t="s">
        <v>161</v>
      </c>
      <c r="D11" s="114">
        <v>112.61</v>
      </c>
    </row>
    <row r="12" spans="1:4" ht="9.9499999999999993" customHeight="1" x14ac:dyDescent="0.2">
      <c r="A12" s="88">
        <v>40005</v>
      </c>
      <c r="B12" s="122" t="s">
        <v>163</v>
      </c>
      <c r="C12" s="123" t="s">
        <v>164</v>
      </c>
      <c r="D12" s="114">
        <v>2.87</v>
      </c>
    </row>
    <row r="13" spans="1:4" ht="9.9499999999999993" customHeight="1" x14ac:dyDescent="0.2">
      <c r="A13" s="88">
        <v>40006</v>
      </c>
      <c r="B13" s="122" t="s">
        <v>165</v>
      </c>
      <c r="C13" s="123" t="s">
        <v>166</v>
      </c>
      <c r="D13" s="114">
        <v>2.56</v>
      </c>
    </row>
    <row r="14" spans="1:4" ht="9.9499999999999993" customHeight="1" x14ac:dyDescent="0.2">
      <c r="A14" s="88">
        <v>40010</v>
      </c>
      <c r="B14" s="122" t="s">
        <v>167</v>
      </c>
      <c r="C14" s="123" t="s">
        <v>164</v>
      </c>
      <c r="D14" s="114">
        <v>3.3</v>
      </c>
    </row>
    <row r="15" spans="1:4" ht="9.9499999999999993" customHeight="1" x14ac:dyDescent="0.2">
      <c r="A15" s="88">
        <v>40011</v>
      </c>
      <c r="B15" s="122" t="s">
        <v>168</v>
      </c>
      <c r="C15" s="123" t="s">
        <v>164</v>
      </c>
      <c r="D15" s="114">
        <v>7.62</v>
      </c>
    </row>
    <row r="16" spans="1:4" ht="9.9499999999999993" customHeight="1" x14ac:dyDescent="0.2">
      <c r="A16" s="88">
        <v>40012</v>
      </c>
      <c r="B16" s="122" t="s">
        <v>169</v>
      </c>
      <c r="C16" s="123" t="s">
        <v>164</v>
      </c>
      <c r="D16" s="114">
        <v>38.6</v>
      </c>
    </row>
    <row r="17" spans="1:4" ht="21" customHeight="1" x14ac:dyDescent="0.2">
      <c r="A17" s="88">
        <v>40015</v>
      </c>
      <c r="B17" s="122" t="s">
        <v>170</v>
      </c>
      <c r="C17" s="123" t="s">
        <v>164</v>
      </c>
      <c r="D17" s="114">
        <v>8</v>
      </c>
    </row>
    <row r="18" spans="1:4" ht="21" customHeight="1" x14ac:dyDescent="0.2">
      <c r="A18" s="88">
        <v>40016</v>
      </c>
      <c r="B18" s="122" t="s">
        <v>171</v>
      </c>
      <c r="C18" s="123" t="s">
        <v>164</v>
      </c>
      <c r="D18" s="114">
        <v>9.26</v>
      </c>
    </row>
    <row r="19" spans="1:4" ht="21" customHeight="1" x14ac:dyDescent="0.2">
      <c r="A19" s="88">
        <v>40017</v>
      </c>
      <c r="B19" s="122" t="s">
        <v>172</v>
      </c>
      <c r="C19" s="123" t="s">
        <v>164</v>
      </c>
      <c r="D19" s="114">
        <v>9.81</v>
      </c>
    </row>
    <row r="20" spans="1:4" ht="21" customHeight="1" x14ac:dyDescent="0.2">
      <c r="A20" s="88">
        <v>40018</v>
      </c>
      <c r="B20" s="122" t="s">
        <v>173</v>
      </c>
      <c r="C20" s="123" t="s">
        <v>164</v>
      </c>
      <c r="D20" s="114">
        <v>11.02</v>
      </c>
    </row>
    <row r="21" spans="1:4" ht="21" customHeight="1" x14ac:dyDescent="0.2">
      <c r="A21" s="88">
        <v>40019</v>
      </c>
      <c r="B21" s="122" t="s">
        <v>174</v>
      </c>
      <c r="C21" s="123" t="s">
        <v>164</v>
      </c>
      <c r="D21" s="114">
        <v>11.66</v>
      </c>
    </row>
    <row r="22" spans="1:4" ht="21" customHeight="1" x14ac:dyDescent="0.2">
      <c r="A22" s="88">
        <v>40020</v>
      </c>
      <c r="B22" s="89" t="s">
        <v>175</v>
      </c>
      <c r="C22" s="123" t="s">
        <v>164</v>
      </c>
      <c r="D22" s="114">
        <v>12.24</v>
      </c>
    </row>
    <row r="23" spans="1:4" ht="21" customHeight="1" x14ac:dyDescent="0.2">
      <c r="A23" s="88">
        <v>40021</v>
      </c>
      <c r="B23" s="89" t="s">
        <v>176</v>
      </c>
      <c r="C23" s="123" t="s">
        <v>164</v>
      </c>
      <c r="D23" s="114">
        <v>13.27</v>
      </c>
    </row>
    <row r="24" spans="1:4" ht="21" customHeight="1" x14ac:dyDescent="0.2">
      <c r="A24" s="88">
        <v>40022</v>
      </c>
      <c r="B24" s="89" t="s">
        <v>177</v>
      </c>
      <c r="C24" s="123" t="s">
        <v>164</v>
      </c>
      <c r="D24" s="114">
        <v>13.7</v>
      </c>
    </row>
    <row r="25" spans="1:4" ht="21" customHeight="1" x14ac:dyDescent="0.2">
      <c r="A25" s="88">
        <v>40023</v>
      </c>
      <c r="B25" s="89" t="s">
        <v>178</v>
      </c>
      <c r="C25" s="123" t="s">
        <v>164</v>
      </c>
      <c r="D25" s="114">
        <v>14.06</v>
      </c>
    </row>
    <row r="26" spans="1:4" ht="21" customHeight="1" x14ac:dyDescent="0.2">
      <c r="A26" s="88">
        <v>40024</v>
      </c>
      <c r="B26" s="89" t="s">
        <v>179</v>
      </c>
      <c r="C26" s="123" t="s">
        <v>164</v>
      </c>
      <c r="D26" s="114">
        <v>15.24</v>
      </c>
    </row>
    <row r="27" spans="1:4" ht="21" customHeight="1" x14ac:dyDescent="0.2">
      <c r="A27" s="88">
        <v>40025</v>
      </c>
      <c r="B27" s="89" t="s">
        <v>180</v>
      </c>
      <c r="C27" s="123" t="s">
        <v>164</v>
      </c>
      <c r="D27" s="114">
        <v>17.489999999999998</v>
      </c>
    </row>
    <row r="28" spans="1:4" ht="21" customHeight="1" x14ac:dyDescent="0.2">
      <c r="A28" s="88">
        <v>40026</v>
      </c>
      <c r="B28" s="89" t="s">
        <v>181</v>
      </c>
      <c r="C28" s="123" t="s">
        <v>164</v>
      </c>
      <c r="D28" s="114">
        <v>24.45</v>
      </c>
    </row>
    <row r="29" spans="1:4" ht="21" customHeight="1" x14ac:dyDescent="0.2">
      <c r="A29" s="88">
        <v>40027</v>
      </c>
      <c r="B29" s="122" t="s">
        <v>182</v>
      </c>
      <c r="C29" s="123" t="s">
        <v>164</v>
      </c>
      <c r="D29" s="114">
        <v>33.44</v>
      </c>
    </row>
    <row r="30" spans="1:4" ht="21" customHeight="1" x14ac:dyDescent="0.2">
      <c r="A30" s="88">
        <v>40030</v>
      </c>
      <c r="B30" s="122" t="s">
        <v>183</v>
      </c>
      <c r="C30" s="123" t="s">
        <v>164</v>
      </c>
      <c r="D30" s="114">
        <v>10.96</v>
      </c>
    </row>
    <row r="31" spans="1:4" ht="21" customHeight="1" x14ac:dyDescent="0.2">
      <c r="A31" s="88">
        <v>40031</v>
      </c>
      <c r="B31" s="122" t="s">
        <v>184</v>
      </c>
      <c r="C31" s="123" t="s">
        <v>164</v>
      </c>
      <c r="D31" s="114">
        <v>12.1</v>
      </c>
    </row>
    <row r="32" spans="1:4" ht="21" customHeight="1" x14ac:dyDescent="0.2">
      <c r="A32" s="88">
        <v>40032</v>
      </c>
      <c r="B32" s="122" t="s">
        <v>185</v>
      </c>
      <c r="C32" s="123" t="s">
        <v>164</v>
      </c>
      <c r="D32" s="114">
        <v>12.63</v>
      </c>
    </row>
    <row r="33" spans="1:4" ht="21" customHeight="1" x14ac:dyDescent="0.2">
      <c r="A33" s="88">
        <v>40033</v>
      </c>
      <c r="B33" s="122" t="s">
        <v>186</v>
      </c>
      <c r="C33" s="123" t="s">
        <v>164</v>
      </c>
      <c r="D33" s="114">
        <v>14.3</v>
      </c>
    </row>
    <row r="34" spans="1:4" ht="21" customHeight="1" x14ac:dyDescent="0.2">
      <c r="A34" s="88">
        <v>40034</v>
      </c>
      <c r="B34" s="122" t="s">
        <v>187</v>
      </c>
      <c r="C34" s="123" t="s">
        <v>164</v>
      </c>
      <c r="D34" s="114">
        <v>15.08</v>
      </c>
    </row>
    <row r="35" spans="1:4" ht="21" customHeight="1" x14ac:dyDescent="0.2">
      <c r="A35" s="88">
        <v>40035</v>
      </c>
      <c r="B35" s="89" t="s">
        <v>188</v>
      </c>
      <c r="C35" s="123" t="s">
        <v>164</v>
      </c>
      <c r="D35" s="114">
        <v>15.79</v>
      </c>
    </row>
    <row r="36" spans="1:4" ht="21" customHeight="1" x14ac:dyDescent="0.2">
      <c r="A36" s="88">
        <v>40036</v>
      </c>
      <c r="B36" s="89" t="s">
        <v>189</v>
      </c>
      <c r="C36" s="123" t="s">
        <v>164</v>
      </c>
      <c r="D36" s="114">
        <v>17.170000000000002</v>
      </c>
    </row>
    <row r="37" spans="1:4" ht="21" customHeight="1" x14ac:dyDescent="0.2">
      <c r="A37" s="88">
        <v>40037</v>
      </c>
      <c r="B37" s="89" t="s">
        <v>190</v>
      </c>
      <c r="C37" s="123" t="s">
        <v>164</v>
      </c>
      <c r="D37" s="114">
        <v>17.71</v>
      </c>
    </row>
    <row r="38" spans="1:4" ht="21" customHeight="1" x14ac:dyDescent="0.2">
      <c r="A38" s="88">
        <v>40038</v>
      </c>
      <c r="B38" s="89" t="s">
        <v>191</v>
      </c>
      <c r="C38" s="123" t="s">
        <v>164</v>
      </c>
      <c r="D38" s="114">
        <v>18.07</v>
      </c>
    </row>
    <row r="39" spans="1:4" ht="21" customHeight="1" x14ac:dyDescent="0.2">
      <c r="A39" s="88">
        <v>40039</v>
      </c>
      <c r="B39" s="89" t="s">
        <v>192</v>
      </c>
      <c r="C39" s="123" t="s">
        <v>164</v>
      </c>
      <c r="D39" s="114">
        <v>19.79</v>
      </c>
    </row>
    <row r="40" spans="1:4" ht="21" customHeight="1" x14ac:dyDescent="0.2">
      <c r="A40" s="88">
        <v>40040</v>
      </c>
      <c r="B40" s="89" t="s">
        <v>193</v>
      </c>
      <c r="C40" s="123" t="s">
        <v>164</v>
      </c>
      <c r="D40" s="114">
        <v>22.55</v>
      </c>
    </row>
    <row r="41" spans="1:4" ht="12" customHeight="1" x14ac:dyDescent="0.2">
      <c r="A41" s="115" t="s">
        <v>194</v>
      </c>
      <c r="B41" s="86"/>
      <c r="C41" s="112"/>
      <c r="D41" s="113"/>
    </row>
    <row r="42" spans="1:4" ht="21" customHeight="1" x14ac:dyDescent="0.2">
      <c r="A42" s="116" t="s">
        <v>153</v>
      </c>
      <c r="B42" s="116" t="s">
        <v>154</v>
      </c>
      <c r="C42" s="117" t="s">
        <v>155</v>
      </c>
      <c r="D42" s="118" t="s">
        <v>156</v>
      </c>
    </row>
    <row r="43" spans="1:4" ht="21" customHeight="1" x14ac:dyDescent="0.2">
      <c r="A43" s="88">
        <v>40041</v>
      </c>
      <c r="B43" s="89" t="s">
        <v>195</v>
      </c>
      <c r="C43" s="123" t="s">
        <v>164</v>
      </c>
      <c r="D43" s="114">
        <v>30.12</v>
      </c>
    </row>
    <row r="44" spans="1:4" ht="21" customHeight="1" x14ac:dyDescent="0.2">
      <c r="A44" s="88">
        <v>40042</v>
      </c>
      <c r="B44" s="122" t="s">
        <v>196</v>
      </c>
      <c r="C44" s="123" t="s">
        <v>164</v>
      </c>
      <c r="D44" s="114">
        <v>42.1</v>
      </c>
    </row>
    <row r="45" spans="1:4" ht="21" customHeight="1" x14ac:dyDescent="0.2">
      <c r="A45" s="88">
        <v>40045</v>
      </c>
      <c r="B45" s="122" t="s">
        <v>197</v>
      </c>
      <c r="C45" s="123" t="s">
        <v>164</v>
      </c>
      <c r="D45" s="114">
        <v>12.84</v>
      </c>
    </row>
    <row r="46" spans="1:4" ht="21" customHeight="1" x14ac:dyDescent="0.2">
      <c r="A46" s="88">
        <v>40046</v>
      </c>
      <c r="B46" s="122" t="s">
        <v>198</v>
      </c>
      <c r="C46" s="123" t="s">
        <v>164</v>
      </c>
      <c r="D46" s="114">
        <v>13.68</v>
      </c>
    </row>
    <row r="47" spans="1:4" ht="21" customHeight="1" x14ac:dyDescent="0.2">
      <c r="A47" s="88">
        <v>40047</v>
      </c>
      <c r="B47" s="122" t="s">
        <v>199</v>
      </c>
      <c r="C47" s="123" t="s">
        <v>164</v>
      </c>
      <c r="D47" s="114">
        <v>14.62</v>
      </c>
    </row>
    <row r="48" spans="1:4" ht="21" customHeight="1" x14ac:dyDescent="0.2">
      <c r="A48" s="88">
        <v>40048</v>
      </c>
      <c r="B48" s="122" t="s">
        <v>200</v>
      </c>
      <c r="C48" s="123" t="s">
        <v>164</v>
      </c>
      <c r="D48" s="114">
        <v>15.4</v>
      </c>
    </row>
    <row r="49" spans="1:4" ht="21" customHeight="1" x14ac:dyDescent="0.2">
      <c r="A49" s="88">
        <v>40049</v>
      </c>
      <c r="B49" s="122" t="s">
        <v>201</v>
      </c>
      <c r="C49" s="123" t="s">
        <v>164</v>
      </c>
      <c r="D49" s="114">
        <v>16.41</v>
      </c>
    </row>
    <row r="50" spans="1:4" ht="21" customHeight="1" x14ac:dyDescent="0.2">
      <c r="A50" s="88">
        <v>40050</v>
      </c>
      <c r="B50" s="122" t="s">
        <v>202</v>
      </c>
      <c r="C50" s="123" t="s">
        <v>164</v>
      </c>
      <c r="D50" s="114">
        <v>17.02</v>
      </c>
    </row>
    <row r="51" spans="1:4" ht="21" customHeight="1" x14ac:dyDescent="0.2">
      <c r="A51" s="88">
        <v>40051</v>
      </c>
      <c r="B51" s="122" t="s">
        <v>203</v>
      </c>
      <c r="C51" s="123" t="s">
        <v>164</v>
      </c>
      <c r="D51" s="114">
        <v>17.940000000000001</v>
      </c>
    </row>
    <row r="52" spans="1:4" ht="21" customHeight="1" x14ac:dyDescent="0.2">
      <c r="A52" s="88">
        <v>40052</v>
      </c>
      <c r="B52" s="122" t="s">
        <v>204</v>
      </c>
      <c r="C52" s="123" t="s">
        <v>164</v>
      </c>
      <c r="D52" s="114">
        <v>18.39</v>
      </c>
    </row>
    <row r="53" spans="1:4" ht="21" customHeight="1" x14ac:dyDescent="0.2">
      <c r="A53" s="88">
        <v>40053</v>
      </c>
      <c r="B53" s="122" t="s">
        <v>205</v>
      </c>
      <c r="C53" s="123" t="s">
        <v>164</v>
      </c>
      <c r="D53" s="114">
        <v>18.760000000000002</v>
      </c>
    </row>
    <row r="54" spans="1:4" ht="21" customHeight="1" x14ac:dyDescent="0.2">
      <c r="A54" s="88">
        <v>40054</v>
      </c>
      <c r="B54" s="122" t="s">
        <v>206</v>
      </c>
      <c r="C54" s="123" t="s">
        <v>164</v>
      </c>
      <c r="D54" s="114">
        <v>19.89</v>
      </c>
    </row>
    <row r="55" spans="1:4" ht="21" customHeight="1" x14ac:dyDescent="0.2">
      <c r="A55" s="88">
        <v>40055</v>
      </c>
      <c r="B55" s="122" t="s">
        <v>207</v>
      </c>
      <c r="C55" s="123" t="s">
        <v>164</v>
      </c>
      <c r="D55" s="114">
        <v>22.05</v>
      </c>
    </row>
    <row r="56" spans="1:4" ht="21" customHeight="1" x14ac:dyDescent="0.2">
      <c r="A56" s="88">
        <v>40056</v>
      </c>
      <c r="B56" s="122" t="s">
        <v>208</v>
      </c>
      <c r="C56" s="123" t="s">
        <v>164</v>
      </c>
      <c r="D56" s="114">
        <v>28.73</v>
      </c>
    </row>
    <row r="57" spans="1:4" ht="21" customHeight="1" x14ac:dyDescent="0.2">
      <c r="A57" s="88">
        <v>40057</v>
      </c>
      <c r="B57" s="122" t="s">
        <v>209</v>
      </c>
      <c r="C57" s="123" t="s">
        <v>164</v>
      </c>
      <c r="D57" s="114">
        <v>37.72</v>
      </c>
    </row>
    <row r="58" spans="1:4" ht="21" customHeight="1" x14ac:dyDescent="0.2">
      <c r="A58" s="88">
        <v>40060</v>
      </c>
      <c r="B58" s="122" t="s">
        <v>210</v>
      </c>
      <c r="C58" s="123" t="s">
        <v>164</v>
      </c>
      <c r="D58" s="114">
        <v>20.2</v>
      </c>
    </row>
    <row r="59" spans="1:4" ht="21" customHeight="1" x14ac:dyDescent="0.2">
      <c r="A59" s="88">
        <v>40061</v>
      </c>
      <c r="B59" s="122" t="s">
        <v>211</v>
      </c>
      <c r="C59" s="123" t="s">
        <v>164</v>
      </c>
      <c r="D59" s="114">
        <v>21.74</v>
      </c>
    </row>
    <row r="60" spans="1:4" ht="21" customHeight="1" x14ac:dyDescent="0.2">
      <c r="A60" s="88">
        <v>40062</v>
      </c>
      <c r="B60" s="122" t="s">
        <v>212</v>
      </c>
      <c r="C60" s="123" t="s">
        <v>164</v>
      </c>
      <c r="D60" s="114">
        <v>22.4</v>
      </c>
    </row>
    <row r="61" spans="1:4" ht="21" customHeight="1" x14ac:dyDescent="0.2">
      <c r="A61" s="88">
        <v>40063</v>
      </c>
      <c r="B61" s="122" t="s">
        <v>213</v>
      </c>
      <c r="C61" s="123" t="s">
        <v>164</v>
      </c>
      <c r="D61" s="114">
        <v>23.87</v>
      </c>
    </row>
    <row r="62" spans="1:4" ht="21" customHeight="1" x14ac:dyDescent="0.2">
      <c r="A62" s="88">
        <v>40064</v>
      </c>
      <c r="B62" s="122" t="s">
        <v>214</v>
      </c>
      <c r="C62" s="123" t="s">
        <v>164</v>
      </c>
      <c r="D62" s="114">
        <v>24.63</v>
      </c>
    </row>
    <row r="63" spans="1:4" ht="21" customHeight="1" x14ac:dyDescent="0.2">
      <c r="A63" s="88">
        <v>40065</v>
      </c>
      <c r="B63" s="122" t="s">
        <v>215</v>
      </c>
      <c r="C63" s="123" t="s">
        <v>164</v>
      </c>
      <c r="D63" s="114">
        <v>25.88</v>
      </c>
    </row>
    <row r="64" spans="1:4" ht="21" customHeight="1" x14ac:dyDescent="0.2">
      <c r="A64" s="88">
        <v>40066</v>
      </c>
      <c r="B64" s="122" t="s">
        <v>216</v>
      </c>
      <c r="C64" s="123" t="s">
        <v>164</v>
      </c>
      <c r="D64" s="114">
        <v>26.5</v>
      </c>
    </row>
    <row r="65" spans="1:4" ht="21" customHeight="1" x14ac:dyDescent="0.2">
      <c r="A65" s="88">
        <v>40067</v>
      </c>
      <c r="B65" s="122" t="s">
        <v>217</v>
      </c>
      <c r="C65" s="123" t="s">
        <v>164</v>
      </c>
      <c r="D65" s="114">
        <v>27.11</v>
      </c>
    </row>
    <row r="66" spans="1:4" ht="21" customHeight="1" x14ac:dyDescent="0.2">
      <c r="A66" s="88">
        <v>40068</v>
      </c>
      <c r="B66" s="122" t="s">
        <v>218</v>
      </c>
      <c r="C66" s="123" t="s">
        <v>164</v>
      </c>
      <c r="D66" s="114">
        <v>28.03</v>
      </c>
    </row>
    <row r="67" spans="1:4" ht="21" customHeight="1" x14ac:dyDescent="0.2">
      <c r="A67" s="88">
        <v>40069</v>
      </c>
      <c r="B67" s="122" t="s">
        <v>219</v>
      </c>
      <c r="C67" s="123" t="s">
        <v>164</v>
      </c>
      <c r="D67" s="114">
        <v>28.99</v>
      </c>
    </row>
    <row r="68" spans="1:4" ht="21" customHeight="1" x14ac:dyDescent="0.2">
      <c r="A68" s="88">
        <v>40070</v>
      </c>
      <c r="B68" s="122" t="s">
        <v>220</v>
      </c>
      <c r="C68" s="123" t="s">
        <v>164</v>
      </c>
      <c r="D68" s="114">
        <v>31.57</v>
      </c>
    </row>
    <row r="69" spans="1:4" ht="21" customHeight="1" x14ac:dyDescent="0.2">
      <c r="A69" s="88">
        <v>40071</v>
      </c>
      <c r="B69" s="122" t="s">
        <v>221</v>
      </c>
      <c r="C69" s="123" t="s">
        <v>164</v>
      </c>
      <c r="D69" s="114">
        <v>39.96</v>
      </c>
    </row>
    <row r="70" spans="1:4" ht="21" customHeight="1" x14ac:dyDescent="0.2">
      <c r="A70" s="88">
        <v>40072</v>
      </c>
      <c r="B70" s="122" t="s">
        <v>222</v>
      </c>
      <c r="C70" s="123" t="s">
        <v>164</v>
      </c>
      <c r="D70" s="114">
        <v>50.48</v>
      </c>
    </row>
    <row r="71" spans="1:4" ht="9.9499999999999993" customHeight="1" x14ac:dyDescent="0.2">
      <c r="A71" s="88">
        <v>40075</v>
      </c>
      <c r="B71" s="122" t="s">
        <v>223</v>
      </c>
      <c r="C71" s="123" t="s">
        <v>164</v>
      </c>
      <c r="D71" s="114">
        <v>53.66</v>
      </c>
    </row>
    <row r="72" spans="1:4" ht="9.9499999999999993" customHeight="1" x14ac:dyDescent="0.2">
      <c r="A72" s="88">
        <v>40076</v>
      </c>
      <c r="B72" s="122" t="s">
        <v>224</v>
      </c>
      <c r="C72" s="123" t="s">
        <v>164</v>
      </c>
      <c r="D72" s="114">
        <v>54.78</v>
      </c>
    </row>
    <row r="73" spans="1:4" ht="9.9499999999999993" customHeight="1" x14ac:dyDescent="0.2">
      <c r="A73" s="88">
        <v>40077</v>
      </c>
      <c r="B73" s="122" t="s">
        <v>225</v>
      </c>
      <c r="C73" s="123" t="s">
        <v>164</v>
      </c>
      <c r="D73" s="114">
        <v>57.05</v>
      </c>
    </row>
    <row r="74" spans="1:4" ht="9.9499999999999993" customHeight="1" x14ac:dyDescent="0.2">
      <c r="A74" s="88">
        <v>40078</v>
      </c>
      <c r="B74" s="122" t="s">
        <v>226</v>
      </c>
      <c r="C74" s="123" t="s">
        <v>164</v>
      </c>
      <c r="D74" s="114">
        <v>57.9</v>
      </c>
    </row>
    <row r="75" spans="1:4" ht="9.9499999999999993" customHeight="1" x14ac:dyDescent="0.2">
      <c r="A75" s="88">
        <v>40079</v>
      </c>
      <c r="B75" s="122" t="s">
        <v>227</v>
      </c>
      <c r="C75" s="123" t="s">
        <v>164</v>
      </c>
      <c r="D75" s="114">
        <v>58.74</v>
      </c>
    </row>
    <row r="76" spans="1:4" ht="9.9499999999999993" customHeight="1" x14ac:dyDescent="0.2">
      <c r="A76" s="88">
        <v>40080</v>
      </c>
      <c r="B76" s="122" t="s">
        <v>228</v>
      </c>
      <c r="C76" s="123" t="s">
        <v>164</v>
      </c>
      <c r="D76" s="114">
        <v>59.45</v>
      </c>
    </row>
    <row r="77" spans="1:4" ht="9.9499999999999993" customHeight="1" x14ac:dyDescent="0.2">
      <c r="A77" s="88">
        <v>40081</v>
      </c>
      <c r="B77" s="122" t="s">
        <v>229</v>
      </c>
      <c r="C77" s="123" t="s">
        <v>164</v>
      </c>
      <c r="D77" s="114">
        <v>60.17</v>
      </c>
    </row>
    <row r="78" spans="1:4" ht="12" customHeight="1" x14ac:dyDescent="0.2">
      <c r="A78" s="115" t="s">
        <v>230</v>
      </c>
      <c r="B78" s="86"/>
      <c r="C78" s="112"/>
      <c r="D78" s="113"/>
    </row>
    <row r="79" spans="1:4" ht="21" customHeight="1" x14ac:dyDescent="0.2">
      <c r="A79" s="116" t="s">
        <v>153</v>
      </c>
      <c r="B79" s="116" t="s">
        <v>154</v>
      </c>
      <c r="C79" s="117" t="s">
        <v>155</v>
      </c>
      <c r="D79" s="118" t="s">
        <v>156</v>
      </c>
    </row>
    <row r="80" spans="1:4" ht="9.9499999999999993" customHeight="1" x14ac:dyDescent="0.2">
      <c r="A80" s="88">
        <v>40082</v>
      </c>
      <c r="B80" s="122" t="s">
        <v>231</v>
      </c>
      <c r="C80" s="123" t="s">
        <v>164</v>
      </c>
      <c r="D80" s="114">
        <v>60.78</v>
      </c>
    </row>
    <row r="81" spans="1:4" ht="9.9499999999999993" customHeight="1" x14ac:dyDescent="0.2">
      <c r="A81" s="88">
        <v>40083</v>
      </c>
      <c r="B81" s="122" t="s">
        <v>232</v>
      </c>
      <c r="C81" s="123" t="s">
        <v>164</v>
      </c>
      <c r="D81" s="114">
        <v>62.85</v>
      </c>
    </row>
    <row r="82" spans="1:4" ht="9.9499999999999993" customHeight="1" x14ac:dyDescent="0.2">
      <c r="A82" s="88">
        <v>40084</v>
      </c>
      <c r="B82" s="122" t="s">
        <v>233</v>
      </c>
      <c r="C82" s="123" t="s">
        <v>164</v>
      </c>
      <c r="D82" s="114">
        <v>63.49</v>
      </c>
    </row>
    <row r="83" spans="1:4" ht="21" customHeight="1" x14ac:dyDescent="0.2">
      <c r="A83" s="88">
        <v>40085</v>
      </c>
      <c r="B83" s="122" t="s">
        <v>234</v>
      </c>
      <c r="C83" s="123" t="s">
        <v>164</v>
      </c>
      <c r="D83" s="114">
        <v>23.14</v>
      </c>
    </row>
    <row r="84" spans="1:4" ht="21" customHeight="1" x14ac:dyDescent="0.2">
      <c r="A84" s="88">
        <v>40086</v>
      </c>
      <c r="B84" s="122" t="s">
        <v>235</v>
      </c>
      <c r="C84" s="123" t="s">
        <v>164</v>
      </c>
      <c r="D84" s="114">
        <v>24.14</v>
      </c>
    </row>
    <row r="85" spans="1:4" ht="21" customHeight="1" x14ac:dyDescent="0.2">
      <c r="A85" s="88">
        <v>40087</v>
      </c>
      <c r="B85" s="122" t="s">
        <v>236</v>
      </c>
      <c r="C85" s="123" t="s">
        <v>164</v>
      </c>
      <c r="D85" s="114">
        <v>24.6</v>
      </c>
    </row>
    <row r="86" spans="1:4" ht="21" customHeight="1" x14ac:dyDescent="0.2">
      <c r="A86" s="88">
        <v>40088</v>
      </c>
      <c r="B86" s="122" t="s">
        <v>237</v>
      </c>
      <c r="C86" s="123" t="s">
        <v>164</v>
      </c>
      <c r="D86" s="114">
        <v>25.32</v>
      </c>
    </row>
    <row r="87" spans="1:4" ht="21" customHeight="1" x14ac:dyDescent="0.2">
      <c r="A87" s="88">
        <v>40089</v>
      </c>
      <c r="B87" s="89" t="s">
        <v>238</v>
      </c>
      <c r="C87" s="123" t="s">
        <v>164</v>
      </c>
      <c r="D87" s="114">
        <v>27.42</v>
      </c>
    </row>
    <row r="88" spans="1:4" ht="9.9499999999999993" customHeight="1" x14ac:dyDescent="0.2">
      <c r="A88" s="88">
        <v>40090</v>
      </c>
      <c r="B88" s="122" t="s">
        <v>239</v>
      </c>
      <c r="C88" s="123" t="s">
        <v>164</v>
      </c>
      <c r="D88" s="114">
        <v>2.19</v>
      </c>
    </row>
    <row r="89" spans="1:4" ht="9.9499999999999993" customHeight="1" x14ac:dyDescent="0.2">
      <c r="A89" s="88">
        <v>40091</v>
      </c>
      <c r="B89" s="122" t="s">
        <v>240</v>
      </c>
      <c r="C89" s="123" t="s">
        <v>164</v>
      </c>
      <c r="D89" s="114">
        <v>3.32</v>
      </c>
    </row>
    <row r="90" spans="1:4" ht="9.9499999999999993" customHeight="1" x14ac:dyDescent="0.2">
      <c r="A90" s="88">
        <v>40092</v>
      </c>
      <c r="B90" s="122" t="s">
        <v>241</v>
      </c>
      <c r="C90" s="123" t="s">
        <v>164</v>
      </c>
      <c r="D90" s="114">
        <v>44.95</v>
      </c>
    </row>
    <row r="91" spans="1:4" ht="9.9499999999999993" customHeight="1" x14ac:dyDescent="0.2">
      <c r="A91" s="88">
        <v>40094</v>
      </c>
      <c r="B91" s="122" t="s">
        <v>242</v>
      </c>
      <c r="C91" s="123" t="s">
        <v>166</v>
      </c>
      <c r="D91" s="114">
        <v>5.13</v>
      </c>
    </row>
    <row r="92" spans="1:4" ht="9.9499999999999993" customHeight="1" x14ac:dyDescent="0.2">
      <c r="A92" s="88">
        <v>40097</v>
      </c>
      <c r="B92" s="122" t="s">
        <v>243</v>
      </c>
      <c r="C92" s="123" t="s">
        <v>166</v>
      </c>
      <c r="D92" s="114">
        <v>7.77</v>
      </c>
    </row>
    <row r="93" spans="1:4" ht="9.9499999999999993" customHeight="1" x14ac:dyDescent="0.2">
      <c r="A93" s="88">
        <v>40098</v>
      </c>
      <c r="B93" s="122" t="s">
        <v>244</v>
      </c>
      <c r="C93" s="123" t="s">
        <v>166</v>
      </c>
      <c r="D93" s="114">
        <v>2.85</v>
      </c>
    </row>
    <row r="94" spans="1:4" ht="9.9499999999999993" customHeight="1" x14ac:dyDescent="0.2">
      <c r="A94" s="88">
        <v>40099</v>
      </c>
      <c r="B94" s="122" t="s">
        <v>245</v>
      </c>
      <c r="C94" s="123" t="s">
        <v>166</v>
      </c>
      <c r="D94" s="114">
        <v>3.44</v>
      </c>
    </row>
    <row r="95" spans="1:4" ht="9.9499999999999993" customHeight="1" x14ac:dyDescent="0.2">
      <c r="A95" s="88">
        <v>40100</v>
      </c>
      <c r="B95" s="122" t="s">
        <v>246</v>
      </c>
      <c r="C95" s="123" t="s">
        <v>164</v>
      </c>
      <c r="D95" s="114">
        <v>5.1100000000000003</v>
      </c>
    </row>
    <row r="96" spans="1:4" ht="9.9499999999999993" customHeight="1" x14ac:dyDescent="0.2">
      <c r="A96" s="88">
        <v>40101</v>
      </c>
      <c r="B96" s="122" t="s">
        <v>247</v>
      </c>
      <c r="C96" s="123" t="s">
        <v>164</v>
      </c>
      <c r="D96" s="114">
        <v>5.72</v>
      </c>
    </row>
    <row r="97" spans="1:4" ht="9.9499999999999993" customHeight="1" x14ac:dyDescent="0.2">
      <c r="A97" s="88">
        <v>40102</v>
      </c>
      <c r="B97" s="122" t="s">
        <v>248</v>
      </c>
      <c r="C97" s="123" t="s">
        <v>164</v>
      </c>
      <c r="D97" s="114">
        <v>7.29</v>
      </c>
    </row>
    <row r="98" spans="1:4" ht="9.9499999999999993" customHeight="1" x14ac:dyDescent="0.2">
      <c r="A98" s="88">
        <v>40120</v>
      </c>
      <c r="B98" s="122" t="s">
        <v>249</v>
      </c>
      <c r="C98" s="123" t="s">
        <v>159</v>
      </c>
      <c r="D98" s="114">
        <v>0.43</v>
      </c>
    </row>
    <row r="99" spans="1:4" ht="9.9499999999999993" customHeight="1" x14ac:dyDescent="0.2">
      <c r="A99" s="88">
        <v>40130</v>
      </c>
      <c r="B99" s="122" t="s">
        <v>250</v>
      </c>
      <c r="C99" s="123" t="s">
        <v>159</v>
      </c>
      <c r="D99" s="114">
        <v>0.45</v>
      </c>
    </row>
    <row r="100" spans="1:4" ht="9.9499999999999993" customHeight="1" x14ac:dyDescent="0.2">
      <c r="A100" s="88">
        <v>40131</v>
      </c>
      <c r="B100" s="122" t="s">
        <v>708</v>
      </c>
      <c r="C100" s="123" t="s">
        <v>164</v>
      </c>
      <c r="D100" s="114">
        <v>7.59</v>
      </c>
    </row>
    <row r="101" spans="1:4" ht="9.9499999999999993" customHeight="1" x14ac:dyDescent="0.2">
      <c r="A101" s="88">
        <v>40140</v>
      </c>
      <c r="B101" s="122" t="s">
        <v>251</v>
      </c>
      <c r="C101" s="123" t="s">
        <v>164</v>
      </c>
      <c r="D101" s="114">
        <v>108.62</v>
      </c>
    </row>
    <row r="102" spans="1:4" ht="9.9499999999999993" customHeight="1" x14ac:dyDescent="0.2">
      <c r="A102" s="88">
        <v>40145</v>
      </c>
      <c r="B102" s="122" t="s">
        <v>252</v>
      </c>
      <c r="C102" s="123" t="s">
        <v>164</v>
      </c>
      <c r="D102" s="114">
        <v>2.12</v>
      </c>
    </row>
    <row r="103" spans="1:4" ht="9.9499999999999993" customHeight="1" x14ac:dyDescent="0.2">
      <c r="A103" s="87">
        <v>100002</v>
      </c>
      <c r="B103" s="119" t="s">
        <v>253</v>
      </c>
      <c r="C103" s="120"/>
      <c r="D103" s="121"/>
    </row>
    <row r="104" spans="1:4" ht="9.9499999999999993" customHeight="1" x14ac:dyDescent="0.2">
      <c r="A104" s="88">
        <v>40305</v>
      </c>
      <c r="B104" s="122" t="s">
        <v>254</v>
      </c>
      <c r="C104" s="123" t="s">
        <v>159</v>
      </c>
      <c r="D104" s="114">
        <v>0.43</v>
      </c>
    </row>
    <row r="105" spans="1:4" ht="9.9499999999999993" customHeight="1" x14ac:dyDescent="0.2">
      <c r="A105" s="88">
        <v>40310</v>
      </c>
      <c r="B105" s="122" t="s">
        <v>255</v>
      </c>
      <c r="C105" s="123" t="s">
        <v>159</v>
      </c>
      <c r="D105" s="114">
        <v>2.94</v>
      </c>
    </row>
    <row r="106" spans="1:4" ht="9.9499999999999993" customHeight="1" x14ac:dyDescent="0.2">
      <c r="A106" s="88">
        <v>40315</v>
      </c>
      <c r="B106" s="122" t="s">
        <v>256</v>
      </c>
      <c r="C106" s="123" t="s">
        <v>164</v>
      </c>
      <c r="D106" s="114">
        <v>4.6500000000000004</v>
      </c>
    </row>
    <row r="107" spans="1:4" ht="9.9499999999999993" customHeight="1" x14ac:dyDescent="0.2">
      <c r="A107" s="88">
        <v>40317</v>
      </c>
      <c r="B107" s="122" t="s">
        <v>704</v>
      </c>
      <c r="C107" s="123" t="s">
        <v>164</v>
      </c>
      <c r="D107" s="114">
        <v>22.56</v>
      </c>
    </row>
    <row r="108" spans="1:4" ht="9.9499999999999993" customHeight="1" x14ac:dyDescent="0.2">
      <c r="A108" s="88">
        <v>40320</v>
      </c>
      <c r="B108" s="122" t="s">
        <v>257</v>
      </c>
      <c r="C108" s="123" t="s">
        <v>166</v>
      </c>
      <c r="D108" s="114">
        <v>2.83</v>
      </c>
    </row>
    <row r="109" spans="1:4" ht="21" customHeight="1" x14ac:dyDescent="0.2">
      <c r="A109" s="88">
        <v>40325</v>
      </c>
      <c r="B109" s="122" t="s">
        <v>258</v>
      </c>
      <c r="C109" s="123" t="s">
        <v>166</v>
      </c>
      <c r="D109" s="114">
        <v>2.83</v>
      </c>
    </row>
    <row r="110" spans="1:4" ht="21" customHeight="1" x14ac:dyDescent="0.2">
      <c r="A110" s="88">
        <v>40335</v>
      </c>
      <c r="B110" s="89" t="s">
        <v>259</v>
      </c>
      <c r="C110" s="123" t="s">
        <v>164</v>
      </c>
      <c r="D110" s="114">
        <v>19.16</v>
      </c>
    </row>
    <row r="111" spans="1:4" ht="21" customHeight="1" x14ac:dyDescent="0.2">
      <c r="A111" s="88">
        <v>40336</v>
      </c>
      <c r="B111" s="89" t="s">
        <v>260</v>
      </c>
      <c r="C111" s="123" t="s">
        <v>164</v>
      </c>
      <c r="D111" s="114">
        <v>21.57</v>
      </c>
    </row>
    <row r="112" spans="1:4" ht="9.9499999999999993" customHeight="1" x14ac:dyDescent="0.2">
      <c r="A112" s="88">
        <v>40337</v>
      </c>
      <c r="B112" s="89" t="s">
        <v>261</v>
      </c>
      <c r="C112" s="123" t="s">
        <v>164</v>
      </c>
      <c r="D112" s="114">
        <v>24.07</v>
      </c>
    </row>
    <row r="113" spans="1:4" ht="9.9499999999999993" customHeight="1" x14ac:dyDescent="0.2">
      <c r="A113" s="88">
        <v>40350</v>
      </c>
      <c r="B113" s="122" t="s">
        <v>262</v>
      </c>
      <c r="C113" s="123" t="s">
        <v>164</v>
      </c>
      <c r="D113" s="114">
        <v>55.09</v>
      </c>
    </row>
    <row r="114" spans="1:4" ht="9.9499999999999993" customHeight="1" x14ac:dyDescent="0.2">
      <c r="A114" s="88">
        <v>40365</v>
      </c>
      <c r="B114" s="122" t="s">
        <v>263</v>
      </c>
      <c r="C114" s="123" t="s">
        <v>164</v>
      </c>
      <c r="D114" s="114">
        <v>124.14</v>
      </c>
    </row>
    <row r="115" spans="1:4" ht="9.9499999999999993" customHeight="1" x14ac:dyDescent="0.2">
      <c r="A115" s="88">
        <v>40370</v>
      </c>
      <c r="B115" s="122" t="s">
        <v>264</v>
      </c>
      <c r="C115" s="123" t="s">
        <v>164</v>
      </c>
      <c r="D115" s="114">
        <v>88.73</v>
      </c>
    </row>
    <row r="116" spans="1:4" ht="9.9499999999999993" customHeight="1" x14ac:dyDescent="0.2">
      <c r="A116" s="88">
        <v>40375</v>
      </c>
      <c r="B116" s="122" t="s">
        <v>265</v>
      </c>
      <c r="C116" s="123" t="s">
        <v>164</v>
      </c>
      <c r="D116" s="114">
        <v>71.87</v>
      </c>
    </row>
    <row r="117" spans="1:4" ht="9.9499999999999993" customHeight="1" x14ac:dyDescent="0.2">
      <c r="A117" s="88">
        <v>40380</v>
      </c>
      <c r="B117" s="122" t="s">
        <v>266</v>
      </c>
      <c r="C117" s="123" t="s">
        <v>159</v>
      </c>
      <c r="D117" s="114">
        <v>0.47</v>
      </c>
    </row>
    <row r="118" spans="1:4" ht="9.9499999999999993" customHeight="1" x14ac:dyDescent="0.2">
      <c r="A118" s="88">
        <v>40385</v>
      </c>
      <c r="B118" s="122" t="s">
        <v>267</v>
      </c>
      <c r="C118" s="123" t="s">
        <v>159</v>
      </c>
      <c r="D118" s="114">
        <v>0.38</v>
      </c>
    </row>
    <row r="119" spans="1:4" ht="9.9499999999999993" customHeight="1" x14ac:dyDescent="0.2">
      <c r="A119" s="88">
        <v>40423</v>
      </c>
      <c r="B119" s="122" t="s">
        <v>268</v>
      </c>
      <c r="C119" s="123" t="s">
        <v>164</v>
      </c>
      <c r="D119" s="114">
        <v>5.35</v>
      </c>
    </row>
    <row r="120" spans="1:4" ht="9.9499999999999993" customHeight="1" x14ac:dyDescent="0.2">
      <c r="A120" s="88">
        <v>40425</v>
      </c>
      <c r="B120" s="122" t="s">
        <v>269</v>
      </c>
      <c r="C120" s="123" t="s">
        <v>164</v>
      </c>
      <c r="D120" s="114">
        <v>10.16</v>
      </c>
    </row>
    <row r="121" spans="1:4" ht="9.9499999999999993" customHeight="1" x14ac:dyDescent="0.2">
      <c r="A121" s="88">
        <v>40430</v>
      </c>
      <c r="B121" s="122" t="s">
        <v>270</v>
      </c>
      <c r="C121" s="123" t="s">
        <v>166</v>
      </c>
      <c r="D121" s="114">
        <v>3.2</v>
      </c>
    </row>
    <row r="122" spans="1:4" ht="9.9499999999999993" customHeight="1" x14ac:dyDescent="0.2">
      <c r="A122" s="88">
        <v>40435</v>
      </c>
      <c r="B122" s="122" t="s">
        <v>271</v>
      </c>
      <c r="C122" s="123" t="s">
        <v>272</v>
      </c>
      <c r="D122" s="114">
        <v>2.74</v>
      </c>
    </row>
    <row r="123" spans="1:4" ht="9.9499999999999993" customHeight="1" x14ac:dyDescent="0.2">
      <c r="A123" s="88">
        <v>40440</v>
      </c>
      <c r="B123" s="122" t="s">
        <v>273</v>
      </c>
      <c r="C123" s="123" t="s">
        <v>272</v>
      </c>
      <c r="D123" s="114">
        <v>1.53</v>
      </c>
    </row>
    <row r="124" spans="1:4" ht="9.9499999999999993" customHeight="1" x14ac:dyDescent="0.2">
      <c r="A124" s="88">
        <v>40445</v>
      </c>
      <c r="B124" s="122" t="s">
        <v>274</v>
      </c>
      <c r="C124" s="123" t="s">
        <v>166</v>
      </c>
      <c r="D124" s="114">
        <v>2.0499999999999998</v>
      </c>
    </row>
    <row r="125" spans="1:4" ht="9.9499999999999993" customHeight="1" x14ac:dyDescent="0.2">
      <c r="A125" s="88">
        <v>40449</v>
      </c>
      <c r="B125" s="122" t="s">
        <v>275</v>
      </c>
      <c r="C125" s="123" t="s">
        <v>276</v>
      </c>
      <c r="D125" s="114">
        <v>1.47</v>
      </c>
    </row>
    <row r="126" spans="1:4" ht="9.9499999999999993" customHeight="1" x14ac:dyDescent="0.2">
      <c r="A126" s="88">
        <v>40450</v>
      </c>
      <c r="B126" s="122" t="s">
        <v>277</v>
      </c>
      <c r="C126" s="123" t="s">
        <v>272</v>
      </c>
      <c r="D126" s="114">
        <v>0.75</v>
      </c>
    </row>
    <row r="127" spans="1:4" ht="9.9499999999999993" customHeight="1" x14ac:dyDescent="0.2">
      <c r="A127" s="88">
        <v>40455</v>
      </c>
      <c r="B127" s="122" t="s">
        <v>278</v>
      </c>
      <c r="C127" s="123" t="s">
        <v>166</v>
      </c>
      <c r="D127" s="114">
        <v>1.38</v>
      </c>
    </row>
    <row r="128" spans="1:4" ht="9.9499999999999993" customHeight="1" x14ac:dyDescent="0.2">
      <c r="A128" s="88">
        <v>40460</v>
      </c>
      <c r="B128" s="122" t="s">
        <v>279</v>
      </c>
      <c r="C128" s="123" t="s">
        <v>272</v>
      </c>
      <c r="D128" s="114">
        <v>0.91</v>
      </c>
    </row>
    <row r="129" spans="1:4" ht="9.9499999999999993" customHeight="1" x14ac:dyDescent="0.2">
      <c r="A129" s="88">
        <v>40465</v>
      </c>
      <c r="B129" s="122" t="s">
        <v>280</v>
      </c>
      <c r="C129" s="123" t="s">
        <v>164</v>
      </c>
      <c r="D129" s="114">
        <v>194.82</v>
      </c>
    </row>
    <row r="130" spans="1:4" ht="12" customHeight="1" x14ac:dyDescent="0.2">
      <c r="A130" s="88">
        <v>40470</v>
      </c>
      <c r="B130" s="122" t="s">
        <v>281</v>
      </c>
      <c r="C130" s="123" t="s">
        <v>164</v>
      </c>
      <c r="D130" s="114">
        <v>124.06</v>
      </c>
    </row>
    <row r="131" spans="1:4" ht="21" customHeight="1" x14ac:dyDescent="0.2">
      <c r="A131" s="88">
        <v>40480</v>
      </c>
      <c r="B131" s="122" t="s">
        <v>709</v>
      </c>
      <c r="C131" s="123" t="s">
        <v>710</v>
      </c>
      <c r="D131" s="114">
        <v>6920.01</v>
      </c>
    </row>
    <row r="132" spans="1:4" ht="9.9499999999999993" customHeight="1" x14ac:dyDescent="0.2">
      <c r="A132" s="88">
        <v>40485</v>
      </c>
      <c r="B132" s="122" t="s">
        <v>711</v>
      </c>
      <c r="C132" s="123" t="s">
        <v>712</v>
      </c>
      <c r="D132" s="114">
        <v>3605.04</v>
      </c>
    </row>
    <row r="133" spans="1:4" ht="9.9499999999999993" customHeight="1" x14ac:dyDescent="0.2">
      <c r="A133" s="88">
        <v>40490</v>
      </c>
      <c r="B133" s="122" t="s">
        <v>713</v>
      </c>
      <c r="C133" s="123" t="s">
        <v>710</v>
      </c>
      <c r="D133" s="114">
        <v>3830.54</v>
      </c>
    </row>
    <row r="134" spans="1:4" ht="9.9499999999999993" customHeight="1" x14ac:dyDescent="0.2">
      <c r="A134" s="88">
        <v>40495</v>
      </c>
      <c r="B134" s="122" t="s">
        <v>714</v>
      </c>
      <c r="C134" s="123" t="s">
        <v>710</v>
      </c>
      <c r="D134" s="114">
        <v>4281.8599999999997</v>
      </c>
    </row>
    <row r="135" spans="1:4" ht="9.9499999999999993" customHeight="1" x14ac:dyDescent="0.2">
      <c r="A135" s="115" t="s">
        <v>282</v>
      </c>
      <c r="B135" s="86"/>
      <c r="C135" s="112"/>
      <c r="D135" s="113"/>
    </row>
    <row r="136" spans="1:4" ht="9.9499999999999993" customHeight="1" x14ac:dyDescent="0.2">
      <c r="A136" s="116" t="s">
        <v>153</v>
      </c>
      <c r="B136" s="116" t="s">
        <v>154</v>
      </c>
      <c r="C136" s="117" t="s">
        <v>155</v>
      </c>
      <c r="D136" s="118" t="s">
        <v>156</v>
      </c>
    </row>
    <row r="137" spans="1:4" ht="9.9499999999999993" customHeight="1" x14ac:dyDescent="0.2">
      <c r="A137" s="88">
        <v>40500</v>
      </c>
      <c r="B137" s="122" t="s">
        <v>715</v>
      </c>
      <c r="C137" s="123" t="s">
        <v>710</v>
      </c>
      <c r="D137" s="114">
        <v>3637.7</v>
      </c>
    </row>
    <row r="138" spans="1:4" ht="9.9499999999999993" customHeight="1" x14ac:dyDescent="0.2">
      <c r="A138" s="88">
        <v>40501</v>
      </c>
      <c r="B138" s="122" t="s">
        <v>716</v>
      </c>
      <c r="C138" s="123" t="s">
        <v>710</v>
      </c>
      <c r="D138" s="114">
        <v>4025.78</v>
      </c>
    </row>
    <row r="139" spans="1:4" ht="9.9499999999999993" customHeight="1" x14ac:dyDescent="0.2">
      <c r="A139" s="88">
        <v>40505</v>
      </c>
      <c r="B139" s="122" t="s">
        <v>717</v>
      </c>
      <c r="C139" s="123" t="s">
        <v>710</v>
      </c>
      <c r="D139" s="114">
        <v>4072.87</v>
      </c>
    </row>
    <row r="140" spans="1:4" ht="9.9499999999999993" customHeight="1" x14ac:dyDescent="0.2">
      <c r="A140" s="88">
        <v>40510</v>
      </c>
      <c r="B140" s="122" t="s">
        <v>718</v>
      </c>
      <c r="C140" s="123" t="s">
        <v>710</v>
      </c>
      <c r="D140" s="114">
        <v>3394.06</v>
      </c>
    </row>
    <row r="141" spans="1:4" ht="9.9499999999999993" customHeight="1" x14ac:dyDescent="0.2">
      <c r="A141" s="88">
        <v>40511</v>
      </c>
      <c r="B141" s="122" t="s">
        <v>719</v>
      </c>
      <c r="C141" s="123" t="s">
        <v>712</v>
      </c>
      <c r="D141" s="114">
        <v>4606.9799999999996</v>
      </c>
    </row>
    <row r="142" spans="1:4" ht="9.9499999999999993" customHeight="1" x14ac:dyDescent="0.2">
      <c r="A142" s="88">
        <v>40515</v>
      </c>
      <c r="B142" s="122" t="s">
        <v>720</v>
      </c>
      <c r="C142" s="123" t="s">
        <v>710</v>
      </c>
      <c r="D142" s="114">
        <v>6295.73</v>
      </c>
    </row>
    <row r="143" spans="1:4" ht="9.9499999999999993" customHeight="1" x14ac:dyDescent="0.2">
      <c r="A143" s="88">
        <v>40520</v>
      </c>
      <c r="B143" s="122" t="s">
        <v>721</v>
      </c>
      <c r="C143" s="123" t="s">
        <v>712</v>
      </c>
      <c r="D143" s="114">
        <v>4366.07</v>
      </c>
    </row>
    <row r="144" spans="1:4" ht="9.9499999999999993" customHeight="1" x14ac:dyDescent="0.2">
      <c r="A144" s="88">
        <v>40525</v>
      </c>
      <c r="B144" s="122" t="s">
        <v>722</v>
      </c>
      <c r="C144" s="123" t="s">
        <v>710</v>
      </c>
      <c r="D144" s="114">
        <v>4479.1499999999996</v>
      </c>
    </row>
    <row r="145" spans="1:4" ht="9.9499999999999993" customHeight="1" x14ac:dyDescent="0.2">
      <c r="A145" s="88">
        <v>40526</v>
      </c>
      <c r="B145" s="122" t="s">
        <v>723</v>
      </c>
      <c r="C145" s="123" t="s">
        <v>712</v>
      </c>
      <c r="D145" s="114">
        <v>4890.8</v>
      </c>
    </row>
    <row r="146" spans="1:4" ht="9.9499999999999993" customHeight="1" x14ac:dyDescent="0.2">
      <c r="A146" s="88">
        <v>40530</v>
      </c>
      <c r="B146" s="122" t="s">
        <v>283</v>
      </c>
      <c r="C146" s="123" t="s">
        <v>276</v>
      </c>
      <c r="D146" s="114">
        <v>1.83</v>
      </c>
    </row>
    <row r="147" spans="1:4" ht="9.9499999999999993" customHeight="1" x14ac:dyDescent="0.2">
      <c r="A147" s="88">
        <v>40601</v>
      </c>
      <c r="B147" s="122" t="s">
        <v>284</v>
      </c>
      <c r="C147" s="123" t="s">
        <v>164</v>
      </c>
      <c r="D147" s="114">
        <v>62.66</v>
      </c>
    </row>
    <row r="148" spans="1:4" ht="9.9499999999999993" customHeight="1" x14ac:dyDescent="0.2">
      <c r="A148" s="88">
        <v>40602</v>
      </c>
      <c r="B148" s="122" t="s">
        <v>285</v>
      </c>
      <c r="C148" s="123" t="s">
        <v>164</v>
      </c>
      <c r="D148" s="114">
        <v>482.07</v>
      </c>
    </row>
    <row r="149" spans="1:4" ht="9.9499999999999993" customHeight="1" x14ac:dyDescent="0.2">
      <c r="A149" s="88">
        <v>40603</v>
      </c>
      <c r="B149" s="122" t="s">
        <v>286</v>
      </c>
      <c r="C149" s="123" t="s">
        <v>159</v>
      </c>
      <c r="D149" s="114">
        <v>3.85</v>
      </c>
    </row>
    <row r="150" spans="1:4" ht="9.9499999999999993" customHeight="1" x14ac:dyDescent="0.2">
      <c r="A150" s="88">
        <v>40604</v>
      </c>
      <c r="B150" s="122" t="s">
        <v>287</v>
      </c>
      <c r="C150" s="123" t="s">
        <v>159</v>
      </c>
      <c r="D150" s="114">
        <v>4.9800000000000004</v>
      </c>
    </row>
    <row r="151" spans="1:4" ht="9.9499999999999993" customHeight="1" x14ac:dyDescent="0.2">
      <c r="A151" s="88">
        <v>40605</v>
      </c>
      <c r="B151" s="122" t="s">
        <v>288</v>
      </c>
      <c r="C151" s="123" t="s">
        <v>159</v>
      </c>
      <c r="D151" s="114">
        <v>5.0199999999999996</v>
      </c>
    </row>
    <row r="152" spans="1:4" ht="9.9499999999999993" customHeight="1" x14ac:dyDescent="0.2">
      <c r="A152" s="88">
        <v>40606</v>
      </c>
      <c r="B152" s="122" t="s">
        <v>289</v>
      </c>
      <c r="C152" s="123" t="s">
        <v>164</v>
      </c>
      <c r="D152" s="114">
        <v>104.99</v>
      </c>
    </row>
    <row r="153" spans="1:4" ht="9.9499999999999993" customHeight="1" x14ac:dyDescent="0.2">
      <c r="A153" s="88">
        <v>40607</v>
      </c>
      <c r="B153" s="122" t="s">
        <v>290</v>
      </c>
      <c r="C153" s="123" t="s">
        <v>164</v>
      </c>
      <c r="D153" s="114">
        <v>196.65</v>
      </c>
    </row>
    <row r="154" spans="1:4" ht="9.9499999999999993" customHeight="1" x14ac:dyDescent="0.2">
      <c r="A154" s="88">
        <v>40608</v>
      </c>
      <c r="B154" s="122" t="s">
        <v>291</v>
      </c>
      <c r="C154" s="123" t="s">
        <v>159</v>
      </c>
      <c r="D154" s="114">
        <v>4.0199999999999996</v>
      </c>
    </row>
    <row r="155" spans="1:4" ht="9.9499999999999993" customHeight="1" x14ac:dyDescent="0.2">
      <c r="A155" s="88">
        <v>40609</v>
      </c>
      <c r="B155" s="122" t="s">
        <v>292</v>
      </c>
      <c r="C155" s="123" t="s">
        <v>159</v>
      </c>
      <c r="D155" s="114">
        <v>7.82</v>
      </c>
    </row>
    <row r="156" spans="1:4" ht="9.9499999999999993" customHeight="1" x14ac:dyDescent="0.2">
      <c r="A156" s="88">
        <v>40610</v>
      </c>
      <c r="B156" s="122" t="s">
        <v>293</v>
      </c>
      <c r="C156" s="123" t="s">
        <v>159</v>
      </c>
      <c r="D156" s="114">
        <v>2.78</v>
      </c>
    </row>
    <row r="157" spans="1:4" ht="9.9499999999999993" customHeight="1" x14ac:dyDescent="0.2">
      <c r="A157" s="88">
        <v>40611</v>
      </c>
      <c r="B157" s="122" t="s">
        <v>294</v>
      </c>
      <c r="C157" s="123" t="s">
        <v>159</v>
      </c>
      <c r="D157" s="114">
        <v>2.5499999999999998</v>
      </c>
    </row>
    <row r="158" spans="1:4" ht="9.9499999999999993" customHeight="1" x14ac:dyDescent="0.2">
      <c r="A158" s="88">
        <v>40612</v>
      </c>
      <c r="B158" s="122" t="s">
        <v>295</v>
      </c>
      <c r="C158" s="123" t="s">
        <v>159</v>
      </c>
      <c r="D158" s="114">
        <v>3.47</v>
      </c>
    </row>
    <row r="159" spans="1:4" ht="9.9499999999999993" customHeight="1" x14ac:dyDescent="0.2">
      <c r="A159" s="88">
        <v>40613</v>
      </c>
      <c r="B159" s="122" t="s">
        <v>296</v>
      </c>
      <c r="C159" s="123" t="s">
        <v>159</v>
      </c>
      <c r="D159" s="114">
        <v>3.18</v>
      </c>
    </row>
    <row r="160" spans="1:4" ht="9.9499999999999993" customHeight="1" x14ac:dyDescent="0.2">
      <c r="A160" s="88">
        <v>40614</v>
      </c>
      <c r="B160" s="122" t="s">
        <v>297</v>
      </c>
      <c r="C160" s="123" t="s">
        <v>164</v>
      </c>
      <c r="D160" s="114">
        <v>278.98</v>
      </c>
    </row>
    <row r="161" spans="1:4" ht="9.9499999999999993" customHeight="1" x14ac:dyDescent="0.2">
      <c r="A161" s="88">
        <v>40615</v>
      </c>
      <c r="B161" s="122" t="s">
        <v>298</v>
      </c>
      <c r="C161" s="123" t="s">
        <v>159</v>
      </c>
      <c r="D161" s="114">
        <v>2.46</v>
      </c>
    </row>
    <row r="162" spans="1:4" ht="9.9499999999999993" customHeight="1" x14ac:dyDescent="0.2">
      <c r="A162" s="88">
        <v>40617</v>
      </c>
      <c r="B162" s="122" t="s">
        <v>299</v>
      </c>
      <c r="C162" s="123" t="s">
        <v>164</v>
      </c>
      <c r="D162" s="114">
        <v>258.97000000000003</v>
      </c>
    </row>
    <row r="163" spans="1:4" ht="21" customHeight="1" x14ac:dyDescent="0.2">
      <c r="A163" s="88">
        <v>40618</v>
      </c>
      <c r="B163" s="122" t="s">
        <v>300</v>
      </c>
      <c r="C163" s="123" t="s">
        <v>164</v>
      </c>
      <c r="D163" s="114">
        <v>480.6</v>
      </c>
    </row>
    <row r="164" spans="1:4" ht="9.9499999999999993" customHeight="1" x14ac:dyDescent="0.2">
      <c r="A164" s="88">
        <v>40620</v>
      </c>
      <c r="B164" s="122" t="s">
        <v>301</v>
      </c>
      <c r="C164" s="123" t="s">
        <v>164</v>
      </c>
      <c r="D164" s="114">
        <v>13.1</v>
      </c>
    </row>
    <row r="165" spans="1:4" ht="9.9499999999999993" customHeight="1" x14ac:dyDescent="0.2">
      <c r="A165" s="88">
        <v>40621</v>
      </c>
      <c r="B165" s="122" t="s">
        <v>302</v>
      </c>
      <c r="C165" s="123" t="s">
        <v>164</v>
      </c>
      <c r="D165" s="114">
        <v>71.55</v>
      </c>
    </row>
    <row r="166" spans="1:4" ht="9.9499999999999993" customHeight="1" x14ac:dyDescent="0.2">
      <c r="A166" s="88">
        <v>40625</v>
      </c>
      <c r="B166" s="122" t="s">
        <v>303</v>
      </c>
      <c r="C166" s="123" t="s">
        <v>164</v>
      </c>
      <c r="D166" s="114">
        <v>119.94</v>
      </c>
    </row>
    <row r="167" spans="1:4" ht="9.9499999999999993" customHeight="1" x14ac:dyDescent="0.2">
      <c r="A167" s="88">
        <v>40635</v>
      </c>
      <c r="B167" s="122" t="s">
        <v>304</v>
      </c>
      <c r="C167" s="123" t="s">
        <v>164</v>
      </c>
      <c r="D167" s="114">
        <v>112.64</v>
      </c>
    </row>
    <row r="168" spans="1:4" ht="9.9499999999999993" customHeight="1" x14ac:dyDescent="0.2">
      <c r="A168" s="88">
        <v>40645</v>
      </c>
      <c r="B168" s="122" t="s">
        <v>305</v>
      </c>
      <c r="C168" s="123" t="s">
        <v>164</v>
      </c>
      <c r="D168" s="114">
        <v>140.59</v>
      </c>
    </row>
    <row r="169" spans="1:4" ht="9.9499999999999993" customHeight="1" x14ac:dyDescent="0.2">
      <c r="A169" s="88">
        <v>42498</v>
      </c>
      <c r="B169" s="122" t="s">
        <v>306</v>
      </c>
      <c r="C169" s="123" t="s">
        <v>164</v>
      </c>
      <c r="D169" s="114">
        <v>425.05</v>
      </c>
    </row>
    <row r="170" spans="1:4" ht="9.9499999999999993" customHeight="1" x14ac:dyDescent="0.2">
      <c r="A170" s="87">
        <v>100004</v>
      </c>
      <c r="B170" s="119" t="s">
        <v>307</v>
      </c>
      <c r="C170" s="120"/>
      <c r="D170" s="121"/>
    </row>
    <row r="171" spans="1:4" ht="9.9499999999999993" customHeight="1" x14ac:dyDescent="0.2">
      <c r="A171" s="88">
        <v>41201</v>
      </c>
      <c r="B171" s="122" t="s">
        <v>724</v>
      </c>
      <c r="C171" s="123" t="s">
        <v>308</v>
      </c>
      <c r="D171" s="114">
        <v>96.17</v>
      </c>
    </row>
    <row r="172" spans="1:4" ht="9.9499999999999993" customHeight="1" x14ac:dyDescent="0.2">
      <c r="A172" s="88">
        <v>41202</v>
      </c>
      <c r="B172" s="122" t="s">
        <v>725</v>
      </c>
      <c r="C172" s="123" t="s">
        <v>308</v>
      </c>
      <c r="D172" s="114">
        <v>80.23</v>
      </c>
    </row>
    <row r="173" spans="1:4" ht="9.9499999999999993" customHeight="1" x14ac:dyDescent="0.2">
      <c r="A173" s="88">
        <v>41203</v>
      </c>
      <c r="B173" s="122" t="s">
        <v>726</v>
      </c>
      <c r="C173" s="123" t="s">
        <v>308</v>
      </c>
      <c r="D173" s="114">
        <v>64.540000000000006</v>
      </c>
    </row>
    <row r="174" spans="1:4" ht="9.9499999999999993" customHeight="1" x14ac:dyDescent="0.2">
      <c r="A174" s="88">
        <v>41204</v>
      </c>
      <c r="B174" s="122" t="s">
        <v>727</v>
      </c>
      <c r="C174" s="123" t="s">
        <v>308</v>
      </c>
      <c r="D174" s="114">
        <v>51.72</v>
      </c>
    </row>
    <row r="175" spans="1:4" ht="9.9499999999999993" customHeight="1" x14ac:dyDescent="0.2">
      <c r="A175" s="88">
        <v>41205</v>
      </c>
      <c r="B175" s="122" t="s">
        <v>728</v>
      </c>
      <c r="C175" s="123" t="s">
        <v>308</v>
      </c>
      <c r="D175" s="114">
        <v>98.81</v>
      </c>
    </row>
    <row r="176" spans="1:4" ht="21" customHeight="1" x14ac:dyDescent="0.2">
      <c r="A176" s="88">
        <v>41206</v>
      </c>
      <c r="B176" s="122" t="s">
        <v>729</v>
      </c>
      <c r="C176" s="123" t="s">
        <v>308</v>
      </c>
      <c r="D176" s="114">
        <v>82.64</v>
      </c>
    </row>
    <row r="177" spans="1:4" ht="21" customHeight="1" x14ac:dyDescent="0.2">
      <c r="A177" s="88">
        <v>41207</v>
      </c>
      <c r="B177" s="122" t="s">
        <v>730</v>
      </c>
      <c r="C177" s="123" t="s">
        <v>308</v>
      </c>
      <c r="D177" s="114">
        <v>66.06</v>
      </c>
    </row>
    <row r="178" spans="1:4" ht="9.9499999999999993" customHeight="1" x14ac:dyDescent="0.2">
      <c r="A178" s="88">
        <v>41208</v>
      </c>
      <c r="B178" s="122" t="s">
        <v>731</v>
      </c>
      <c r="C178" s="123" t="s">
        <v>308</v>
      </c>
      <c r="D178" s="114">
        <v>53.35</v>
      </c>
    </row>
    <row r="179" spans="1:4" ht="9.9499999999999993" customHeight="1" x14ac:dyDescent="0.2">
      <c r="A179" s="88">
        <v>41209</v>
      </c>
      <c r="B179" s="122" t="s">
        <v>732</v>
      </c>
      <c r="C179" s="123" t="s">
        <v>308</v>
      </c>
      <c r="D179" s="114">
        <v>75.180000000000007</v>
      </c>
    </row>
    <row r="180" spans="1:4" ht="21" customHeight="1" x14ac:dyDescent="0.2">
      <c r="A180" s="88">
        <v>41210</v>
      </c>
      <c r="B180" s="122" t="s">
        <v>733</v>
      </c>
      <c r="C180" s="123" t="s">
        <v>308</v>
      </c>
      <c r="D180" s="114">
        <v>60.8</v>
      </c>
    </row>
    <row r="181" spans="1:4" ht="21" customHeight="1" x14ac:dyDescent="0.2">
      <c r="A181" s="88">
        <v>41211</v>
      </c>
      <c r="B181" s="122" t="s">
        <v>734</v>
      </c>
      <c r="C181" s="123" t="s">
        <v>308</v>
      </c>
      <c r="D181" s="114">
        <v>49.3</v>
      </c>
    </row>
    <row r="182" spans="1:4" ht="12" customHeight="1" x14ac:dyDescent="0.2">
      <c r="A182" s="88">
        <v>41216</v>
      </c>
      <c r="B182" s="122" t="s">
        <v>735</v>
      </c>
      <c r="C182" s="123" t="s">
        <v>308</v>
      </c>
      <c r="D182" s="114">
        <v>24.86</v>
      </c>
    </row>
    <row r="183" spans="1:4" ht="21" customHeight="1" x14ac:dyDescent="0.2">
      <c r="A183" s="88">
        <v>41217</v>
      </c>
      <c r="B183" s="122" t="s">
        <v>736</v>
      </c>
      <c r="C183" s="123" t="s">
        <v>308</v>
      </c>
      <c r="D183" s="114">
        <v>19.350000000000001</v>
      </c>
    </row>
    <row r="184" spans="1:4" ht="9.9499999999999993" customHeight="1" x14ac:dyDescent="0.2">
      <c r="A184" s="88">
        <v>41218</v>
      </c>
      <c r="B184" s="122" t="s">
        <v>737</v>
      </c>
      <c r="C184" s="123" t="s">
        <v>308</v>
      </c>
      <c r="D184" s="114">
        <v>14.95</v>
      </c>
    </row>
    <row r="185" spans="1:4" ht="9.9499999999999993" customHeight="1" x14ac:dyDescent="0.2">
      <c r="A185" s="88">
        <v>41238</v>
      </c>
      <c r="B185" s="122" t="s">
        <v>738</v>
      </c>
      <c r="C185" s="123" t="s">
        <v>308</v>
      </c>
      <c r="D185" s="114">
        <v>21.68</v>
      </c>
    </row>
    <row r="186" spans="1:4" ht="9.9499999999999993" customHeight="1" x14ac:dyDescent="0.2">
      <c r="A186" s="88">
        <v>41239</v>
      </c>
      <c r="B186" s="122" t="s">
        <v>739</v>
      </c>
      <c r="C186" s="123" t="s">
        <v>308</v>
      </c>
      <c r="D186" s="114">
        <v>13.61</v>
      </c>
    </row>
    <row r="187" spans="1:4" ht="9.9499999999999993" customHeight="1" x14ac:dyDescent="0.2">
      <c r="A187" s="88">
        <v>41285</v>
      </c>
      <c r="B187" s="122" t="s">
        <v>309</v>
      </c>
      <c r="C187" s="123" t="s">
        <v>164</v>
      </c>
      <c r="D187" s="114">
        <v>2.0499999999999998</v>
      </c>
    </row>
    <row r="188" spans="1:4" ht="9.9499999999999993" customHeight="1" x14ac:dyDescent="0.2">
      <c r="A188" s="88">
        <v>41286</v>
      </c>
      <c r="B188" s="122" t="s">
        <v>310</v>
      </c>
      <c r="C188" s="123" t="s">
        <v>308</v>
      </c>
      <c r="D188" s="114">
        <v>58.98</v>
      </c>
    </row>
    <row r="189" spans="1:4" ht="9.9499999999999993" customHeight="1" x14ac:dyDescent="0.2">
      <c r="A189" s="88">
        <v>41287</v>
      </c>
      <c r="B189" s="122" t="s">
        <v>311</v>
      </c>
      <c r="C189" s="123" t="s">
        <v>308</v>
      </c>
      <c r="D189" s="114">
        <v>45.2</v>
      </c>
    </row>
    <row r="190" spans="1:4" ht="9.9499999999999993" customHeight="1" x14ac:dyDescent="0.2">
      <c r="A190" s="88">
        <v>41291</v>
      </c>
      <c r="B190" s="122" t="s">
        <v>312</v>
      </c>
      <c r="C190" s="123" t="s">
        <v>164</v>
      </c>
      <c r="D190" s="114">
        <v>38.01</v>
      </c>
    </row>
    <row r="191" spans="1:4" ht="9.9499999999999993" customHeight="1" x14ac:dyDescent="0.2">
      <c r="A191" s="88">
        <v>41293</v>
      </c>
      <c r="B191" s="122" t="s">
        <v>313</v>
      </c>
      <c r="C191" s="123" t="s">
        <v>159</v>
      </c>
      <c r="D191" s="114">
        <v>5.24</v>
      </c>
    </row>
    <row r="192" spans="1:4" ht="9.9499999999999993" customHeight="1" x14ac:dyDescent="0.2">
      <c r="A192" s="88">
        <v>41294</v>
      </c>
      <c r="B192" s="122" t="s">
        <v>314</v>
      </c>
      <c r="C192" s="123" t="s">
        <v>164</v>
      </c>
      <c r="D192" s="114">
        <v>137.72</v>
      </c>
    </row>
    <row r="193" spans="1:4" ht="9.9499999999999993" customHeight="1" x14ac:dyDescent="0.2">
      <c r="A193" s="88">
        <v>41295</v>
      </c>
      <c r="B193" s="122" t="s">
        <v>315</v>
      </c>
      <c r="C193" s="123" t="s">
        <v>164</v>
      </c>
      <c r="D193" s="114">
        <v>8.8800000000000008</v>
      </c>
    </row>
    <row r="194" spans="1:4" ht="9.9499999999999993" customHeight="1" x14ac:dyDescent="0.2">
      <c r="A194" s="88">
        <v>41296</v>
      </c>
      <c r="B194" s="122" t="s">
        <v>316</v>
      </c>
      <c r="C194" s="123" t="s">
        <v>308</v>
      </c>
      <c r="D194" s="114">
        <v>58.98</v>
      </c>
    </row>
    <row r="195" spans="1:4" ht="9.9499999999999993" customHeight="1" x14ac:dyDescent="0.2">
      <c r="A195" s="88">
        <v>41297</v>
      </c>
      <c r="B195" s="122" t="s">
        <v>317</v>
      </c>
      <c r="C195" s="123" t="s">
        <v>308</v>
      </c>
      <c r="D195" s="114">
        <v>45.2</v>
      </c>
    </row>
    <row r="196" spans="1:4" ht="9.9499999999999993" customHeight="1" x14ac:dyDescent="0.2">
      <c r="A196" s="88">
        <v>41301</v>
      </c>
      <c r="B196" s="122" t="s">
        <v>318</v>
      </c>
      <c r="C196" s="123" t="s">
        <v>164</v>
      </c>
      <c r="D196" s="114">
        <v>142.88</v>
      </c>
    </row>
    <row r="197" spans="1:4" ht="9.9499999999999993" customHeight="1" x14ac:dyDescent="0.2">
      <c r="A197" s="88">
        <v>41302</v>
      </c>
      <c r="B197" s="122" t="s">
        <v>319</v>
      </c>
      <c r="C197" s="123" t="s">
        <v>164</v>
      </c>
      <c r="D197" s="114">
        <v>125.47</v>
      </c>
    </row>
    <row r="198" spans="1:4" ht="9.9499999999999993" customHeight="1" x14ac:dyDescent="0.2">
      <c r="A198" s="88">
        <v>41303</v>
      </c>
      <c r="B198" s="122" t="s">
        <v>320</v>
      </c>
      <c r="C198" s="123" t="s">
        <v>308</v>
      </c>
      <c r="D198" s="114">
        <v>127.83</v>
      </c>
    </row>
    <row r="199" spans="1:4" ht="9.9499999999999993" customHeight="1" x14ac:dyDescent="0.2">
      <c r="A199" s="115" t="s">
        <v>328</v>
      </c>
      <c r="B199" s="86"/>
      <c r="C199" s="112"/>
      <c r="D199" s="113"/>
    </row>
    <row r="200" spans="1:4" ht="9.9499999999999993" customHeight="1" x14ac:dyDescent="0.2">
      <c r="A200" s="116" t="s">
        <v>153</v>
      </c>
      <c r="B200" s="116" t="s">
        <v>154</v>
      </c>
      <c r="C200" s="117" t="s">
        <v>155</v>
      </c>
      <c r="D200" s="118" t="s">
        <v>156</v>
      </c>
    </row>
    <row r="201" spans="1:4" ht="9.9499999999999993" customHeight="1" x14ac:dyDescent="0.2">
      <c r="A201" s="88">
        <v>41304</v>
      </c>
      <c r="B201" s="122" t="s">
        <v>321</v>
      </c>
      <c r="C201" s="123" t="s">
        <v>308</v>
      </c>
      <c r="D201" s="114">
        <v>136.9</v>
      </c>
    </row>
    <row r="202" spans="1:4" ht="9.9499999999999993" customHeight="1" x14ac:dyDescent="0.2">
      <c r="A202" s="88">
        <v>41305</v>
      </c>
      <c r="B202" s="122" t="s">
        <v>322</v>
      </c>
      <c r="C202" s="123" t="s">
        <v>308</v>
      </c>
      <c r="D202" s="114">
        <v>164.88</v>
      </c>
    </row>
    <row r="203" spans="1:4" ht="9.9499999999999993" customHeight="1" x14ac:dyDescent="0.2">
      <c r="A203" s="88">
        <v>41306</v>
      </c>
      <c r="B203" s="122" t="s">
        <v>323</v>
      </c>
      <c r="C203" s="123" t="s">
        <v>308</v>
      </c>
      <c r="D203" s="114">
        <v>175.76</v>
      </c>
    </row>
    <row r="204" spans="1:4" ht="9.9499999999999993" customHeight="1" x14ac:dyDescent="0.2">
      <c r="A204" s="88">
        <v>41307</v>
      </c>
      <c r="B204" s="122" t="s">
        <v>324</v>
      </c>
      <c r="C204" s="123" t="s">
        <v>308</v>
      </c>
      <c r="D204" s="114">
        <v>117.12</v>
      </c>
    </row>
    <row r="205" spans="1:4" ht="9.9499999999999993" customHeight="1" x14ac:dyDescent="0.2">
      <c r="A205" s="88">
        <v>41308</v>
      </c>
      <c r="B205" s="122" t="s">
        <v>325</v>
      </c>
      <c r="C205" s="123" t="s">
        <v>308</v>
      </c>
      <c r="D205" s="114">
        <v>130.77000000000001</v>
      </c>
    </row>
    <row r="206" spans="1:4" ht="9.9499999999999993" customHeight="1" x14ac:dyDescent="0.2">
      <c r="A206" s="88">
        <v>41309</v>
      </c>
      <c r="B206" s="122" t="s">
        <v>326</v>
      </c>
      <c r="C206" s="123" t="s">
        <v>308</v>
      </c>
      <c r="D206" s="114">
        <v>154.51</v>
      </c>
    </row>
    <row r="207" spans="1:4" ht="9.9499999999999993" customHeight="1" x14ac:dyDescent="0.2">
      <c r="A207" s="88">
        <v>41310</v>
      </c>
      <c r="B207" s="122" t="s">
        <v>327</v>
      </c>
      <c r="C207" s="123" t="s">
        <v>308</v>
      </c>
      <c r="D207" s="114">
        <v>168.16</v>
      </c>
    </row>
    <row r="208" spans="1:4" ht="9.9499999999999993" customHeight="1" x14ac:dyDescent="0.2">
      <c r="A208" s="88">
        <v>41311</v>
      </c>
      <c r="B208" s="122" t="s">
        <v>329</v>
      </c>
      <c r="C208" s="123" t="s">
        <v>308</v>
      </c>
      <c r="D208" s="114">
        <v>69.64</v>
      </c>
    </row>
    <row r="209" spans="1:4" ht="9.9499999999999993" customHeight="1" x14ac:dyDescent="0.2">
      <c r="A209" s="88">
        <v>41312</v>
      </c>
      <c r="B209" s="122" t="s">
        <v>330</v>
      </c>
      <c r="C209" s="123" t="s">
        <v>308</v>
      </c>
      <c r="D209" s="114">
        <v>85.13</v>
      </c>
    </row>
    <row r="210" spans="1:4" ht="9.9499999999999993" customHeight="1" x14ac:dyDescent="0.2">
      <c r="A210" s="88">
        <v>41313</v>
      </c>
      <c r="B210" s="122" t="s">
        <v>331</v>
      </c>
      <c r="C210" s="123" t="s">
        <v>308</v>
      </c>
      <c r="D210" s="114">
        <v>47.97</v>
      </c>
    </row>
    <row r="211" spans="1:4" ht="9.9499999999999993" customHeight="1" x14ac:dyDescent="0.2">
      <c r="A211" s="88">
        <v>41314</v>
      </c>
      <c r="B211" s="122" t="s">
        <v>332</v>
      </c>
      <c r="C211" s="123" t="s">
        <v>308</v>
      </c>
      <c r="D211" s="114">
        <v>32.229999999999997</v>
      </c>
    </row>
    <row r="212" spans="1:4" ht="9.9499999999999993" customHeight="1" x14ac:dyDescent="0.2">
      <c r="A212" s="88">
        <v>41315</v>
      </c>
      <c r="B212" s="122" t="s">
        <v>333</v>
      </c>
      <c r="C212" s="123" t="s">
        <v>308</v>
      </c>
      <c r="D212" s="114">
        <v>71.86</v>
      </c>
    </row>
    <row r="213" spans="1:4" ht="9.9499999999999993" customHeight="1" x14ac:dyDescent="0.2">
      <c r="A213" s="88">
        <v>41324</v>
      </c>
      <c r="B213" s="122" t="s">
        <v>740</v>
      </c>
      <c r="C213" s="123" t="s">
        <v>308</v>
      </c>
      <c r="D213" s="114">
        <v>89.82</v>
      </c>
    </row>
    <row r="214" spans="1:4" ht="9.9499999999999993" customHeight="1" x14ac:dyDescent="0.2">
      <c r="A214" s="88">
        <v>41325</v>
      </c>
      <c r="B214" s="122" t="s">
        <v>741</v>
      </c>
      <c r="C214" s="123" t="s">
        <v>308</v>
      </c>
      <c r="D214" s="114">
        <v>63.37</v>
      </c>
    </row>
    <row r="215" spans="1:4" ht="9.9499999999999993" customHeight="1" x14ac:dyDescent="0.2">
      <c r="A215" s="88">
        <v>41326</v>
      </c>
      <c r="B215" s="122" t="s">
        <v>742</v>
      </c>
      <c r="C215" s="123" t="s">
        <v>308</v>
      </c>
      <c r="D215" s="114">
        <v>60.2</v>
      </c>
    </row>
    <row r="216" spans="1:4" ht="9.9499999999999993" customHeight="1" x14ac:dyDescent="0.2">
      <c r="A216" s="88">
        <v>41327</v>
      </c>
      <c r="B216" s="122" t="s">
        <v>743</v>
      </c>
      <c r="C216" s="123" t="s">
        <v>308</v>
      </c>
      <c r="D216" s="114">
        <v>80.510000000000005</v>
      </c>
    </row>
    <row r="217" spans="1:4" ht="9.9499999999999993" customHeight="1" x14ac:dyDescent="0.2">
      <c r="A217" s="88">
        <v>41328</v>
      </c>
      <c r="B217" s="122" t="s">
        <v>744</v>
      </c>
      <c r="C217" s="123" t="s">
        <v>308</v>
      </c>
      <c r="D217" s="114">
        <v>78.59</v>
      </c>
    </row>
    <row r="218" spans="1:4" ht="9.9499999999999993" customHeight="1" x14ac:dyDescent="0.2">
      <c r="A218" s="88">
        <v>41329</v>
      </c>
      <c r="B218" s="122" t="s">
        <v>745</v>
      </c>
      <c r="C218" s="123" t="s">
        <v>308</v>
      </c>
      <c r="D218" s="114">
        <v>105.77</v>
      </c>
    </row>
    <row r="219" spans="1:4" ht="9.9499999999999993" customHeight="1" x14ac:dyDescent="0.2">
      <c r="A219" s="88">
        <v>41330</v>
      </c>
      <c r="B219" s="122" t="s">
        <v>334</v>
      </c>
      <c r="C219" s="123" t="s">
        <v>308</v>
      </c>
      <c r="D219" s="114">
        <v>66.66</v>
      </c>
    </row>
    <row r="220" spans="1:4" ht="9.9499999999999993" customHeight="1" x14ac:dyDescent="0.2">
      <c r="A220" s="88">
        <v>41331</v>
      </c>
      <c r="B220" s="122" t="s">
        <v>335</v>
      </c>
      <c r="C220" s="123" t="s">
        <v>308</v>
      </c>
      <c r="D220" s="114">
        <v>57.38</v>
      </c>
    </row>
    <row r="221" spans="1:4" ht="9.9499999999999993" customHeight="1" x14ac:dyDescent="0.2">
      <c r="A221" s="88">
        <v>41332</v>
      </c>
      <c r="B221" s="122" t="s">
        <v>336</v>
      </c>
      <c r="C221" s="123" t="s">
        <v>308</v>
      </c>
      <c r="D221" s="114">
        <v>26.6</v>
      </c>
    </row>
    <row r="222" spans="1:4" ht="9.9499999999999993" customHeight="1" x14ac:dyDescent="0.2">
      <c r="A222" s="88">
        <v>41333</v>
      </c>
      <c r="B222" s="122" t="s">
        <v>337</v>
      </c>
      <c r="C222" s="123" t="s">
        <v>308</v>
      </c>
      <c r="D222" s="114">
        <v>20.12</v>
      </c>
    </row>
    <row r="223" spans="1:4" ht="9.9499999999999993" customHeight="1" x14ac:dyDescent="0.2">
      <c r="A223" s="88">
        <v>41334</v>
      </c>
      <c r="B223" s="122" t="s">
        <v>338</v>
      </c>
      <c r="C223" s="123" t="s">
        <v>308</v>
      </c>
      <c r="D223" s="114">
        <v>20.75</v>
      </c>
    </row>
    <row r="224" spans="1:4" ht="9.9499999999999993" customHeight="1" x14ac:dyDescent="0.2">
      <c r="A224" s="88">
        <v>41335</v>
      </c>
      <c r="B224" s="122" t="s">
        <v>339</v>
      </c>
      <c r="C224" s="123" t="s">
        <v>308</v>
      </c>
      <c r="D224" s="114">
        <v>14.37</v>
      </c>
    </row>
    <row r="225" spans="1:4" ht="9.9499999999999993" customHeight="1" x14ac:dyDescent="0.2">
      <c r="A225" s="88">
        <v>41336</v>
      </c>
      <c r="B225" s="122" t="s">
        <v>340</v>
      </c>
      <c r="C225" s="123" t="s">
        <v>308</v>
      </c>
      <c r="D225" s="114">
        <v>24.36</v>
      </c>
    </row>
    <row r="226" spans="1:4" ht="9.9499999999999993" customHeight="1" x14ac:dyDescent="0.2">
      <c r="A226" s="88">
        <v>41337</v>
      </c>
      <c r="B226" s="122" t="s">
        <v>341</v>
      </c>
      <c r="C226" s="123" t="s">
        <v>308</v>
      </c>
      <c r="D226" s="114">
        <v>43.56</v>
      </c>
    </row>
    <row r="227" spans="1:4" ht="9.9499999999999993" customHeight="1" x14ac:dyDescent="0.2">
      <c r="A227" s="88">
        <v>41338</v>
      </c>
      <c r="B227" s="122" t="s">
        <v>342</v>
      </c>
      <c r="C227" s="123" t="s">
        <v>308</v>
      </c>
      <c r="D227" s="114">
        <v>139.82</v>
      </c>
    </row>
    <row r="228" spans="1:4" ht="9.9499999999999993" customHeight="1" x14ac:dyDescent="0.2">
      <c r="A228" s="88">
        <v>41339</v>
      </c>
      <c r="B228" s="122" t="s">
        <v>343</v>
      </c>
      <c r="C228" s="123" t="s">
        <v>308</v>
      </c>
      <c r="D228" s="114">
        <v>111.13</v>
      </c>
    </row>
    <row r="229" spans="1:4" ht="9.9499999999999993" customHeight="1" x14ac:dyDescent="0.2">
      <c r="A229" s="88">
        <v>41340</v>
      </c>
      <c r="B229" s="122" t="s">
        <v>344</v>
      </c>
      <c r="C229" s="123" t="s">
        <v>308</v>
      </c>
      <c r="D229" s="114">
        <v>139.82</v>
      </c>
    </row>
    <row r="230" spans="1:4" ht="9.9499999999999993" customHeight="1" x14ac:dyDescent="0.2">
      <c r="A230" s="88">
        <v>41341</v>
      </c>
      <c r="B230" s="122" t="s">
        <v>345</v>
      </c>
      <c r="C230" s="123" t="s">
        <v>308</v>
      </c>
      <c r="D230" s="114">
        <v>111.13</v>
      </c>
    </row>
    <row r="231" spans="1:4" ht="9.9499999999999993" customHeight="1" x14ac:dyDescent="0.2">
      <c r="A231" s="88">
        <v>41345</v>
      </c>
      <c r="B231" s="122" t="s">
        <v>346</v>
      </c>
      <c r="C231" s="123" t="s">
        <v>161</v>
      </c>
      <c r="D231" s="114">
        <v>1698.65</v>
      </c>
    </row>
    <row r="232" spans="1:4" ht="9.9499999999999993" customHeight="1" x14ac:dyDescent="0.2">
      <c r="A232" s="88">
        <v>41346</v>
      </c>
      <c r="B232" s="122" t="s">
        <v>347</v>
      </c>
      <c r="C232" s="123" t="s">
        <v>161</v>
      </c>
      <c r="D232" s="114">
        <v>2058.08</v>
      </c>
    </row>
    <row r="233" spans="1:4" ht="9.9499999999999993" customHeight="1" x14ac:dyDescent="0.2">
      <c r="A233" s="88">
        <v>41347</v>
      </c>
      <c r="B233" s="122" t="s">
        <v>348</v>
      </c>
      <c r="C233" s="123" t="s">
        <v>161</v>
      </c>
      <c r="D233" s="114">
        <v>2408.36</v>
      </c>
    </row>
    <row r="234" spans="1:4" ht="9.9499999999999993" customHeight="1" x14ac:dyDescent="0.2">
      <c r="A234" s="88">
        <v>41350</v>
      </c>
      <c r="B234" s="122" t="s">
        <v>349</v>
      </c>
      <c r="C234" s="123" t="s">
        <v>161</v>
      </c>
      <c r="D234" s="114">
        <v>386.57</v>
      </c>
    </row>
    <row r="235" spans="1:4" ht="9.9499999999999993" customHeight="1" x14ac:dyDescent="0.2">
      <c r="A235" s="88">
        <v>41367</v>
      </c>
      <c r="B235" s="122" t="s">
        <v>350</v>
      </c>
      <c r="C235" s="123" t="s">
        <v>161</v>
      </c>
      <c r="D235" s="114">
        <v>200.47</v>
      </c>
    </row>
    <row r="236" spans="1:4" ht="9.9499999999999993" customHeight="1" x14ac:dyDescent="0.2">
      <c r="A236" s="88">
        <v>41368</v>
      </c>
      <c r="B236" s="122" t="s">
        <v>351</v>
      </c>
      <c r="C236" s="123" t="s">
        <v>161</v>
      </c>
      <c r="D236" s="114">
        <v>237.93</v>
      </c>
    </row>
    <row r="237" spans="1:4" ht="9.9499999999999993" customHeight="1" x14ac:dyDescent="0.2">
      <c r="A237" s="88">
        <v>41369</v>
      </c>
      <c r="B237" s="122" t="s">
        <v>352</v>
      </c>
      <c r="C237" s="123" t="s">
        <v>161</v>
      </c>
      <c r="D237" s="114">
        <v>290.17</v>
      </c>
    </row>
    <row r="238" spans="1:4" ht="9.9499999999999993" customHeight="1" x14ac:dyDescent="0.2">
      <c r="A238" s="88">
        <v>41370</v>
      </c>
      <c r="B238" s="122" t="s">
        <v>353</v>
      </c>
      <c r="C238" s="123" t="s">
        <v>161</v>
      </c>
      <c r="D238" s="114">
        <v>349.32</v>
      </c>
    </row>
    <row r="239" spans="1:4" ht="9.9499999999999993" customHeight="1" x14ac:dyDescent="0.2">
      <c r="A239" s="88">
        <v>41371</v>
      </c>
      <c r="B239" s="122" t="s">
        <v>354</v>
      </c>
      <c r="C239" s="123" t="s">
        <v>161</v>
      </c>
      <c r="D239" s="114">
        <v>404.98</v>
      </c>
    </row>
    <row r="240" spans="1:4" ht="9.9499999999999993" customHeight="1" x14ac:dyDescent="0.2">
      <c r="A240" s="88">
        <v>41372</v>
      </c>
      <c r="B240" s="122" t="s">
        <v>355</v>
      </c>
      <c r="C240" s="123" t="s">
        <v>161</v>
      </c>
      <c r="D240" s="114">
        <v>509.88</v>
      </c>
    </row>
    <row r="241" spans="1:4" ht="9.9499999999999993" customHeight="1" x14ac:dyDescent="0.2">
      <c r="A241" s="88">
        <v>41373</v>
      </c>
      <c r="B241" s="122" t="s">
        <v>356</v>
      </c>
      <c r="C241" s="123" t="s">
        <v>161</v>
      </c>
      <c r="D241" s="114">
        <v>1426.48</v>
      </c>
    </row>
    <row r="242" spans="1:4" ht="9.9499999999999993" customHeight="1" x14ac:dyDescent="0.2">
      <c r="A242" s="88">
        <v>41374</v>
      </c>
      <c r="B242" s="122" t="s">
        <v>357</v>
      </c>
      <c r="C242" s="123" t="s">
        <v>161</v>
      </c>
      <c r="D242" s="114">
        <v>2178.85</v>
      </c>
    </row>
    <row r="243" spans="1:4" ht="9.9499999999999993" customHeight="1" x14ac:dyDescent="0.2">
      <c r="A243" s="88">
        <v>41375</v>
      </c>
      <c r="B243" s="122" t="s">
        <v>358</v>
      </c>
      <c r="C243" s="123" t="s">
        <v>161</v>
      </c>
      <c r="D243" s="114">
        <v>3082.21</v>
      </c>
    </row>
    <row r="244" spans="1:4" ht="9.9499999999999993" customHeight="1" x14ac:dyDescent="0.2">
      <c r="A244" s="88">
        <v>41376</v>
      </c>
      <c r="B244" s="122" t="s">
        <v>359</v>
      </c>
      <c r="C244" s="123" t="s">
        <v>161</v>
      </c>
      <c r="D244" s="114">
        <v>4213.12</v>
      </c>
    </row>
    <row r="245" spans="1:4" ht="9.9499999999999993" customHeight="1" x14ac:dyDescent="0.2">
      <c r="A245" s="88">
        <v>41377</v>
      </c>
      <c r="B245" s="122" t="s">
        <v>360</v>
      </c>
      <c r="C245" s="123" t="s">
        <v>161</v>
      </c>
      <c r="D245" s="114">
        <v>5745.19</v>
      </c>
    </row>
    <row r="246" spans="1:4" ht="9.9499999999999993" customHeight="1" x14ac:dyDescent="0.2">
      <c r="A246" s="88">
        <v>41378</v>
      </c>
      <c r="B246" s="122" t="s">
        <v>361</v>
      </c>
      <c r="C246" s="123" t="s">
        <v>161</v>
      </c>
      <c r="D246" s="114">
        <v>4232.79</v>
      </c>
    </row>
    <row r="247" spans="1:4" ht="12" customHeight="1" x14ac:dyDescent="0.2">
      <c r="A247" s="88">
        <v>41381</v>
      </c>
      <c r="B247" s="122" t="s">
        <v>362</v>
      </c>
      <c r="C247" s="123" t="s">
        <v>161</v>
      </c>
      <c r="D247" s="114">
        <v>5395.07</v>
      </c>
    </row>
    <row r="248" spans="1:4" ht="21" customHeight="1" x14ac:dyDescent="0.2">
      <c r="A248" s="88">
        <v>41385</v>
      </c>
      <c r="B248" s="122" t="s">
        <v>363</v>
      </c>
      <c r="C248" s="123" t="s">
        <v>161</v>
      </c>
      <c r="D248" s="114">
        <v>63.65</v>
      </c>
    </row>
    <row r="249" spans="1:4" ht="9.9499999999999993" customHeight="1" x14ac:dyDescent="0.2">
      <c r="A249" s="88">
        <v>41386</v>
      </c>
      <c r="B249" s="122" t="s">
        <v>364</v>
      </c>
      <c r="C249" s="123" t="s">
        <v>161</v>
      </c>
      <c r="D249" s="114">
        <v>77.36</v>
      </c>
    </row>
    <row r="250" spans="1:4" ht="9.9499999999999993" customHeight="1" x14ac:dyDescent="0.2">
      <c r="A250" s="88">
        <v>41414</v>
      </c>
      <c r="B250" s="122" t="s">
        <v>365</v>
      </c>
      <c r="C250" s="123" t="s">
        <v>308</v>
      </c>
      <c r="D250" s="114">
        <v>110.62</v>
      </c>
    </row>
    <row r="251" spans="1:4" ht="9.9499999999999993" customHeight="1" x14ac:dyDescent="0.2">
      <c r="A251" s="88">
        <v>41415</v>
      </c>
      <c r="B251" s="122" t="s">
        <v>366</v>
      </c>
      <c r="C251" s="123" t="s">
        <v>308</v>
      </c>
      <c r="D251" s="114">
        <v>187.71</v>
      </c>
    </row>
    <row r="252" spans="1:4" ht="9.9499999999999993" customHeight="1" x14ac:dyDescent="0.2">
      <c r="A252" s="88">
        <v>41417</v>
      </c>
      <c r="B252" s="122" t="s">
        <v>367</v>
      </c>
      <c r="C252" s="123" t="s">
        <v>308</v>
      </c>
      <c r="D252" s="114">
        <v>314.48</v>
      </c>
    </row>
    <row r="253" spans="1:4" ht="9.9499999999999993" customHeight="1" x14ac:dyDescent="0.2">
      <c r="A253" s="88">
        <v>41418</v>
      </c>
      <c r="B253" s="122" t="s">
        <v>368</v>
      </c>
      <c r="C253" s="123" t="s">
        <v>308</v>
      </c>
      <c r="D253" s="114">
        <v>463.88</v>
      </c>
    </row>
    <row r="254" spans="1:4" ht="9.9499999999999993" customHeight="1" x14ac:dyDescent="0.2">
      <c r="A254" s="88">
        <v>41419</v>
      </c>
      <c r="B254" s="122" t="s">
        <v>369</v>
      </c>
      <c r="C254" s="123" t="s">
        <v>308</v>
      </c>
      <c r="D254" s="114">
        <v>378.17</v>
      </c>
    </row>
    <row r="255" spans="1:4" ht="9.9499999999999993" customHeight="1" x14ac:dyDescent="0.2">
      <c r="A255" s="88">
        <v>41420</v>
      </c>
      <c r="B255" s="122" t="s">
        <v>370</v>
      </c>
      <c r="C255" s="123" t="s">
        <v>308</v>
      </c>
      <c r="D255" s="114">
        <v>535.63</v>
      </c>
    </row>
    <row r="256" spans="1:4" ht="9.9499999999999993" customHeight="1" x14ac:dyDescent="0.2">
      <c r="A256" s="88">
        <v>41421</v>
      </c>
      <c r="B256" s="122" t="s">
        <v>371</v>
      </c>
      <c r="C256" s="123" t="s">
        <v>308</v>
      </c>
      <c r="D256" s="114">
        <v>186.27</v>
      </c>
    </row>
    <row r="257" spans="1:4" ht="9.9499999999999993" customHeight="1" x14ac:dyDescent="0.2">
      <c r="A257" s="88">
        <v>41422</v>
      </c>
      <c r="B257" s="122" t="s">
        <v>372</v>
      </c>
      <c r="C257" s="123" t="s">
        <v>308</v>
      </c>
      <c r="D257" s="114">
        <v>247.33</v>
      </c>
    </row>
    <row r="258" spans="1:4" ht="9.9499999999999993" customHeight="1" x14ac:dyDescent="0.2">
      <c r="A258" s="88">
        <v>41423</v>
      </c>
      <c r="B258" s="122" t="s">
        <v>373</v>
      </c>
      <c r="C258" s="123" t="s">
        <v>308</v>
      </c>
      <c r="D258" s="114">
        <v>444.44</v>
      </c>
    </row>
    <row r="259" spans="1:4" ht="9.9499999999999993" customHeight="1" x14ac:dyDescent="0.2">
      <c r="A259" s="88">
        <v>41424</v>
      </c>
      <c r="B259" s="122" t="s">
        <v>374</v>
      </c>
      <c r="C259" s="123" t="s">
        <v>308</v>
      </c>
      <c r="D259" s="114">
        <v>613.49</v>
      </c>
    </row>
    <row r="260" spans="1:4" ht="9.9499999999999993" customHeight="1" x14ac:dyDescent="0.2">
      <c r="A260" s="115" t="s">
        <v>378</v>
      </c>
      <c r="B260" s="86"/>
      <c r="C260" s="112"/>
      <c r="D260" s="113"/>
    </row>
    <row r="261" spans="1:4" ht="9.9499999999999993" customHeight="1" x14ac:dyDescent="0.2">
      <c r="A261" s="116" t="s">
        <v>153</v>
      </c>
      <c r="B261" s="116" t="s">
        <v>154</v>
      </c>
      <c r="C261" s="117" t="s">
        <v>155</v>
      </c>
      <c r="D261" s="118" t="s">
        <v>156</v>
      </c>
    </row>
    <row r="262" spans="1:4" ht="9.9499999999999993" customHeight="1" x14ac:dyDescent="0.2">
      <c r="A262" s="88">
        <v>41425</v>
      </c>
      <c r="B262" s="122" t="s">
        <v>375</v>
      </c>
      <c r="C262" s="123" t="s">
        <v>308</v>
      </c>
      <c r="D262" s="114">
        <v>620.33000000000004</v>
      </c>
    </row>
    <row r="263" spans="1:4" ht="9.9499999999999993" customHeight="1" x14ac:dyDescent="0.2">
      <c r="A263" s="88">
        <v>41426</v>
      </c>
      <c r="B263" s="122" t="s">
        <v>376</v>
      </c>
      <c r="C263" s="123" t="s">
        <v>308</v>
      </c>
      <c r="D263" s="114">
        <v>822.86</v>
      </c>
    </row>
    <row r="264" spans="1:4" ht="9.9499999999999993" customHeight="1" x14ac:dyDescent="0.2">
      <c r="A264" s="88">
        <v>41427</v>
      </c>
      <c r="B264" s="122" t="s">
        <v>377</v>
      </c>
      <c r="C264" s="123" t="s">
        <v>308</v>
      </c>
      <c r="D264" s="114">
        <v>813.06</v>
      </c>
    </row>
    <row r="265" spans="1:4" ht="9.9499999999999993" customHeight="1" x14ac:dyDescent="0.2">
      <c r="A265" s="88">
        <v>41428</v>
      </c>
      <c r="B265" s="122" t="s">
        <v>379</v>
      </c>
      <c r="C265" s="123" t="s">
        <v>308</v>
      </c>
      <c r="D265" s="114">
        <v>1050.3599999999999</v>
      </c>
    </row>
    <row r="266" spans="1:4" ht="9.9499999999999993" customHeight="1" x14ac:dyDescent="0.2">
      <c r="A266" s="88">
        <v>41429</v>
      </c>
      <c r="B266" s="122" t="s">
        <v>380</v>
      </c>
      <c r="C266" s="123" t="s">
        <v>308</v>
      </c>
      <c r="D266" s="114">
        <v>1028.93</v>
      </c>
    </row>
    <row r="267" spans="1:4" ht="9.9499999999999993" customHeight="1" x14ac:dyDescent="0.2">
      <c r="A267" s="88">
        <v>41430</v>
      </c>
      <c r="B267" s="122" t="s">
        <v>381</v>
      </c>
      <c r="C267" s="123" t="s">
        <v>308</v>
      </c>
      <c r="D267" s="114">
        <v>1293.6600000000001</v>
      </c>
    </row>
    <row r="268" spans="1:4" ht="9.9499999999999993" customHeight="1" x14ac:dyDescent="0.2">
      <c r="A268" s="88">
        <v>41431</v>
      </c>
      <c r="B268" s="122" t="s">
        <v>382</v>
      </c>
      <c r="C268" s="123" t="s">
        <v>308</v>
      </c>
      <c r="D268" s="114">
        <v>1379.09</v>
      </c>
    </row>
    <row r="269" spans="1:4" ht="9.9499999999999993" customHeight="1" x14ac:dyDescent="0.2">
      <c r="A269" s="88">
        <v>41432</v>
      </c>
      <c r="B269" s="122" t="s">
        <v>383</v>
      </c>
      <c r="C269" s="123" t="s">
        <v>308</v>
      </c>
      <c r="D269" s="114">
        <v>1729.34</v>
      </c>
    </row>
    <row r="270" spans="1:4" ht="9.9499999999999993" customHeight="1" x14ac:dyDescent="0.2">
      <c r="A270" s="88">
        <v>41433</v>
      </c>
      <c r="B270" s="122" t="s">
        <v>384</v>
      </c>
      <c r="C270" s="123" t="s">
        <v>308</v>
      </c>
      <c r="D270" s="114">
        <v>1710.03</v>
      </c>
    </row>
    <row r="271" spans="1:4" ht="9.9499999999999993" customHeight="1" x14ac:dyDescent="0.2">
      <c r="A271" s="88">
        <v>41434</v>
      </c>
      <c r="B271" s="122" t="s">
        <v>385</v>
      </c>
      <c r="C271" s="123" t="s">
        <v>308</v>
      </c>
      <c r="D271" s="114">
        <v>2034.55</v>
      </c>
    </row>
    <row r="272" spans="1:4" ht="9.9499999999999993" customHeight="1" x14ac:dyDescent="0.2">
      <c r="A272" s="88">
        <v>41435</v>
      </c>
      <c r="B272" s="122" t="s">
        <v>386</v>
      </c>
      <c r="C272" s="123" t="s">
        <v>308</v>
      </c>
      <c r="D272" s="114">
        <v>2231.9</v>
      </c>
    </row>
    <row r="273" spans="1:4" ht="9.9499999999999993" customHeight="1" x14ac:dyDescent="0.2">
      <c r="A273" s="88">
        <v>41436</v>
      </c>
      <c r="B273" s="122" t="s">
        <v>387</v>
      </c>
      <c r="C273" s="123" t="s">
        <v>308</v>
      </c>
      <c r="D273" s="114">
        <v>2611.41</v>
      </c>
    </row>
    <row r="274" spans="1:4" ht="9.9499999999999993" customHeight="1" x14ac:dyDescent="0.2">
      <c r="A274" s="88">
        <v>41437</v>
      </c>
      <c r="B274" s="122" t="s">
        <v>388</v>
      </c>
      <c r="C274" s="123" t="s">
        <v>308</v>
      </c>
      <c r="D274" s="114">
        <v>3095.82</v>
      </c>
    </row>
    <row r="275" spans="1:4" ht="9.9499999999999993" customHeight="1" x14ac:dyDescent="0.2">
      <c r="A275" s="88">
        <v>41438</v>
      </c>
      <c r="B275" s="122" t="s">
        <v>389</v>
      </c>
      <c r="C275" s="123" t="s">
        <v>308</v>
      </c>
      <c r="D275" s="114">
        <v>3571.01</v>
      </c>
    </row>
    <row r="276" spans="1:4" ht="9.9499999999999993" customHeight="1" x14ac:dyDescent="0.2">
      <c r="A276" s="88">
        <v>41445</v>
      </c>
      <c r="B276" s="122" t="s">
        <v>390</v>
      </c>
      <c r="C276" s="123" t="s">
        <v>308</v>
      </c>
      <c r="D276" s="114">
        <v>38.770000000000003</v>
      </c>
    </row>
    <row r="277" spans="1:4" ht="9.9499999999999993" customHeight="1" x14ac:dyDescent="0.2">
      <c r="A277" s="88">
        <v>41446</v>
      </c>
      <c r="B277" s="122" t="s">
        <v>391</v>
      </c>
      <c r="C277" s="123" t="s">
        <v>308</v>
      </c>
      <c r="D277" s="114">
        <v>37.950000000000003</v>
      </c>
    </row>
    <row r="278" spans="1:4" ht="9.9499999999999993" customHeight="1" x14ac:dyDescent="0.2">
      <c r="A278" s="88">
        <v>41447</v>
      </c>
      <c r="B278" s="122" t="s">
        <v>392</v>
      </c>
      <c r="C278" s="123" t="s">
        <v>308</v>
      </c>
      <c r="D278" s="114">
        <v>23.14</v>
      </c>
    </row>
    <row r="279" spans="1:4" ht="9.9499999999999993" customHeight="1" x14ac:dyDescent="0.2">
      <c r="A279" s="88">
        <v>41448</v>
      </c>
      <c r="B279" s="122" t="s">
        <v>393</v>
      </c>
      <c r="C279" s="123" t="s">
        <v>308</v>
      </c>
      <c r="D279" s="114">
        <v>56.5</v>
      </c>
    </row>
    <row r="280" spans="1:4" ht="9.9499999999999993" customHeight="1" x14ac:dyDescent="0.2">
      <c r="A280" s="88">
        <v>41449</v>
      </c>
      <c r="B280" s="122" t="s">
        <v>394</v>
      </c>
      <c r="C280" s="123" t="s">
        <v>308</v>
      </c>
      <c r="D280" s="114">
        <v>52.81</v>
      </c>
    </row>
    <row r="281" spans="1:4" ht="9.9499999999999993" customHeight="1" x14ac:dyDescent="0.2">
      <c r="A281" s="88">
        <v>41450</v>
      </c>
      <c r="B281" s="122" t="s">
        <v>395</v>
      </c>
      <c r="C281" s="123" t="s">
        <v>308</v>
      </c>
      <c r="D281" s="114">
        <v>39.590000000000003</v>
      </c>
    </row>
    <row r="282" spans="1:4" ht="9.9499999999999993" customHeight="1" x14ac:dyDescent="0.2">
      <c r="A282" s="88">
        <v>41454</v>
      </c>
      <c r="B282" s="122" t="s">
        <v>396</v>
      </c>
      <c r="C282" s="123" t="s">
        <v>161</v>
      </c>
      <c r="D282" s="114">
        <v>242.22</v>
      </c>
    </row>
    <row r="283" spans="1:4" ht="9.9499999999999993" customHeight="1" x14ac:dyDescent="0.2">
      <c r="A283" s="88">
        <v>41455</v>
      </c>
      <c r="B283" s="122" t="s">
        <v>397</v>
      </c>
      <c r="C283" s="123" t="s">
        <v>161</v>
      </c>
      <c r="D283" s="114">
        <v>297</v>
      </c>
    </row>
    <row r="284" spans="1:4" ht="9.9499999999999993" customHeight="1" x14ac:dyDescent="0.2">
      <c r="A284" s="88">
        <v>41456</v>
      </c>
      <c r="B284" s="122" t="s">
        <v>398</v>
      </c>
      <c r="C284" s="123" t="s">
        <v>161</v>
      </c>
      <c r="D284" s="114">
        <v>75.59</v>
      </c>
    </row>
    <row r="285" spans="1:4" ht="9.9499999999999993" customHeight="1" x14ac:dyDescent="0.2">
      <c r="A285" s="88">
        <v>47022</v>
      </c>
      <c r="B285" s="122" t="s">
        <v>399</v>
      </c>
      <c r="C285" s="123" t="s">
        <v>164</v>
      </c>
      <c r="D285" s="114">
        <v>196.57</v>
      </c>
    </row>
    <row r="286" spans="1:4" ht="9.9499999999999993" customHeight="1" x14ac:dyDescent="0.2">
      <c r="A286" s="88">
        <v>47023</v>
      </c>
      <c r="B286" s="122" t="s">
        <v>400</v>
      </c>
      <c r="C286" s="123" t="s">
        <v>164</v>
      </c>
      <c r="D286" s="114">
        <v>21.43</v>
      </c>
    </row>
    <row r="287" spans="1:4" ht="9.9499999999999993" customHeight="1" x14ac:dyDescent="0.2">
      <c r="A287" s="88">
        <v>47024</v>
      </c>
      <c r="B287" s="122" t="s">
        <v>401</v>
      </c>
      <c r="C287" s="123" t="s">
        <v>164</v>
      </c>
      <c r="D287" s="114">
        <v>21.15</v>
      </c>
    </row>
    <row r="288" spans="1:4" ht="9.9499999999999993" customHeight="1" x14ac:dyDescent="0.2">
      <c r="A288" s="87">
        <v>100005</v>
      </c>
      <c r="B288" s="119" t="s">
        <v>402</v>
      </c>
      <c r="C288" s="120"/>
      <c r="D288" s="121"/>
    </row>
    <row r="289" spans="1:4" ht="9.9499999999999993" customHeight="1" x14ac:dyDescent="0.2">
      <c r="A289" s="88">
        <v>40800</v>
      </c>
      <c r="B289" s="122" t="s">
        <v>403</v>
      </c>
      <c r="C289" s="123" t="s">
        <v>404</v>
      </c>
      <c r="D289" s="114">
        <v>18.91</v>
      </c>
    </row>
    <row r="290" spans="1:4" ht="21" customHeight="1" x14ac:dyDescent="0.2">
      <c r="A290" s="88">
        <v>40804</v>
      </c>
      <c r="B290" s="122" t="s">
        <v>405</v>
      </c>
      <c r="C290" s="123" t="s">
        <v>308</v>
      </c>
      <c r="D290" s="114">
        <v>5.84</v>
      </c>
    </row>
    <row r="291" spans="1:4" ht="9.9499999999999993" customHeight="1" x14ac:dyDescent="0.2">
      <c r="A291" s="88">
        <v>40805</v>
      </c>
      <c r="B291" s="122" t="s">
        <v>406</v>
      </c>
      <c r="C291" s="123" t="s">
        <v>404</v>
      </c>
      <c r="D291" s="114">
        <v>13.02</v>
      </c>
    </row>
    <row r="292" spans="1:4" ht="9.9499999999999993" customHeight="1" x14ac:dyDescent="0.2">
      <c r="A292" s="88">
        <v>40810</v>
      </c>
      <c r="B292" s="122" t="s">
        <v>407</v>
      </c>
      <c r="C292" s="123" t="s">
        <v>404</v>
      </c>
      <c r="D292" s="114">
        <v>604.54999999999995</v>
      </c>
    </row>
    <row r="293" spans="1:4" ht="9.9499999999999993" customHeight="1" x14ac:dyDescent="0.2">
      <c r="A293" s="88">
        <v>40811</v>
      </c>
      <c r="B293" s="122" t="s">
        <v>408</v>
      </c>
      <c r="C293" s="123" t="s">
        <v>308</v>
      </c>
      <c r="D293" s="114">
        <v>660.16</v>
      </c>
    </row>
    <row r="294" spans="1:4" ht="9.9499999999999993" customHeight="1" x14ac:dyDescent="0.2">
      <c r="A294" s="88">
        <v>40865</v>
      </c>
      <c r="B294" s="122" t="s">
        <v>409</v>
      </c>
      <c r="C294" s="123" t="s">
        <v>159</v>
      </c>
      <c r="D294" s="114">
        <v>13.71</v>
      </c>
    </row>
    <row r="295" spans="1:4" ht="9.9499999999999993" customHeight="1" x14ac:dyDescent="0.2">
      <c r="A295" s="88">
        <v>40870</v>
      </c>
      <c r="B295" s="122" t="s">
        <v>410</v>
      </c>
      <c r="C295" s="123" t="s">
        <v>159</v>
      </c>
      <c r="D295" s="114">
        <v>7.64</v>
      </c>
    </row>
    <row r="296" spans="1:4" ht="9.9499999999999993" customHeight="1" x14ac:dyDescent="0.2">
      <c r="A296" s="88">
        <v>40880</v>
      </c>
      <c r="B296" s="122" t="s">
        <v>411</v>
      </c>
      <c r="C296" s="123" t="s">
        <v>159</v>
      </c>
      <c r="D296" s="114">
        <v>0.63</v>
      </c>
    </row>
    <row r="297" spans="1:4" ht="9.9499999999999993" customHeight="1" x14ac:dyDescent="0.2">
      <c r="A297" s="88">
        <v>40885</v>
      </c>
      <c r="B297" s="122" t="s">
        <v>412</v>
      </c>
      <c r="C297" s="123" t="s">
        <v>159</v>
      </c>
      <c r="D297" s="114">
        <v>12.04</v>
      </c>
    </row>
    <row r="298" spans="1:4" ht="9.9499999999999993" customHeight="1" x14ac:dyDescent="0.2">
      <c r="A298" s="88">
        <v>40890</v>
      </c>
      <c r="B298" s="122" t="s">
        <v>413</v>
      </c>
      <c r="C298" s="123" t="s">
        <v>159</v>
      </c>
      <c r="D298" s="114">
        <v>8.0500000000000007</v>
      </c>
    </row>
    <row r="299" spans="1:4" ht="9.9499999999999993" customHeight="1" x14ac:dyDescent="0.2">
      <c r="A299" s="88">
        <v>40895</v>
      </c>
      <c r="B299" s="122" t="s">
        <v>414</v>
      </c>
      <c r="C299" s="123" t="s">
        <v>159</v>
      </c>
      <c r="D299" s="114">
        <v>2.2999999999999998</v>
      </c>
    </row>
    <row r="300" spans="1:4" ht="9.9499999999999993" customHeight="1" x14ac:dyDescent="0.2">
      <c r="A300" s="87">
        <v>117318</v>
      </c>
      <c r="B300" s="119" t="s">
        <v>415</v>
      </c>
      <c r="C300" s="120"/>
      <c r="D300" s="121"/>
    </row>
    <row r="301" spans="1:4" ht="9.9499999999999993" customHeight="1" x14ac:dyDescent="0.2">
      <c r="A301" s="88">
        <v>40814</v>
      </c>
      <c r="B301" s="122" t="s">
        <v>416</v>
      </c>
      <c r="C301" s="123" t="s">
        <v>159</v>
      </c>
      <c r="D301" s="114">
        <v>25.82</v>
      </c>
    </row>
    <row r="302" spans="1:4" ht="9.9499999999999993" customHeight="1" x14ac:dyDescent="0.2">
      <c r="A302" s="88">
        <v>40815</v>
      </c>
      <c r="B302" s="122" t="s">
        <v>417</v>
      </c>
      <c r="C302" s="123" t="s">
        <v>159</v>
      </c>
      <c r="D302" s="114">
        <v>35.19</v>
      </c>
    </row>
    <row r="303" spans="1:4" ht="9.9499999999999993" customHeight="1" x14ac:dyDescent="0.2">
      <c r="A303" s="88">
        <v>40816</v>
      </c>
      <c r="B303" s="122" t="s">
        <v>418</v>
      </c>
      <c r="C303" s="123" t="s">
        <v>159</v>
      </c>
      <c r="D303" s="114">
        <v>15.53</v>
      </c>
    </row>
    <row r="304" spans="1:4" ht="9.9499999999999993" customHeight="1" x14ac:dyDescent="0.2">
      <c r="A304" s="88">
        <v>40817</v>
      </c>
      <c r="B304" s="122" t="s">
        <v>419</v>
      </c>
      <c r="C304" s="123" t="s">
        <v>159</v>
      </c>
      <c r="D304" s="114">
        <v>18.36</v>
      </c>
    </row>
    <row r="305" spans="1:4" ht="9.9499999999999993" customHeight="1" x14ac:dyDescent="0.2">
      <c r="A305" s="88">
        <v>40818</v>
      </c>
      <c r="B305" s="122" t="s">
        <v>420</v>
      </c>
      <c r="C305" s="123" t="s">
        <v>159</v>
      </c>
      <c r="D305" s="114">
        <v>21.17</v>
      </c>
    </row>
    <row r="306" spans="1:4" ht="9.9499999999999993" customHeight="1" x14ac:dyDescent="0.2">
      <c r="A306" s="88">
        <v>40820</v>
      </c>
      <c r="B306" s="89" t="s">
        <v>421</v>
      </c>
      <c r="C306" s="123" t="s">
        <v>159</v>
      </c>
      <c r="D306" s="114">
        <v>66.739999999999995</v>
      </c>
    </row>
    <row r="307" spans="1:4" ht="9.9499999999999993" customHeight="1" x14ac:dyDescent="0.2">
      <c r="A307" s="88">
        <v>40825</v>
      </c>
      <c r="B307" s="122" t="s">
        <v>422</v>
      </c>
      <c r="C307" s="123" t="s">
        <v>159</v>
      </c>
      <c r="D307" s="114">
        <v>121.49</v>
      </c>
    </row>
    <row r="308" spans="1:4" ht="9.9499999999999993" customHeight="1" x14ac:dyDescent="0.2">
      <c r="A308" s="88">
        <v>40830</v>
      </c>
      <c r="B308" s="122" t="s">
        <v>423</v>
      </c>
      <c r="C308" s="123" t="s">
        <v>424</v>
      </c>
      <c r="D308" s="114">
        <v>37.53</v>
      </c>
    </row>
    <row r="309" spans="1:4" ht="9.9499999999999993" customHeight="1" x14ac:dyDescent="0.2">
      <c r="A309" s="88">
        <v>40835</v>
      </c>
      <c r="B309" s="122" t="s">
        <v>425</v>
      </c>
      <c r="C309" s="123" t="s">
        <v>424</v>
      </c>
      <c r="D309" s="114">
        <v>42.69</v>
      </c>
    </row>
    <row r="310" spans="1:4" ht="9.9499999999999993" customHeight="1" x14ac:dyDescent="0.2">
      <c r="A310" s="88">
        <v>40840</v>
      </c>
      <c r="B310" s="122" t="s">
        <v>426</v>
      </c>
      <c r="C310" s="123" t="s">
        <v>424</v>
      </c>
      <c r="D310" s="114">
        <v>109.8</v>
      </c>
    </row>
    <row r="311" spans="1:4" ht="12" customHeight="1" x14ac:dyDescent="0.2">
      <c r="A311" s="88">
        <v>40845</v>
      </c>
      <c r="B311" s="122" t="s">
        <v>427</v>
      </c>
      <c r="C311" s="123" t="s">
        <v>424</v>
      </c>
      <c r="D311" s="114">
        <v>112.08</v>
      </c>
    </row>
    <row r="312" spans="1:4" ht="21" customHeight="1" x14ac:dyDescent="0.2">
      <c r="A312" s="87">
        <v>117947</v>
      </c>
      <c r="B312" s="119" t="s">
        <v>428</v>
      </c>
      <c r="C312" s="120"/>
      <c r="D312" s="121"/>
    </row>
    <row r="313" spans="1:4" ht="9.9499999999999993" customHeight="1" x14ac:dyDescent="0.2">
      <c r="A313" s="88">
        <v>40850</v>
      </c>
      <c r="B313" s="122" t="s">
        <v>429</v>
      </c>
      <c r="C313" s="123" t="s">
        <v>159</v>
      </c>
      <c r="D313" s="114">
        <v>486.7</v>
      </c>
    </row>
    <row r="314" spans="1:4" ht="9.9499999999999993" customHeight="1" x14ac:dyDescent="0.2">
      <c r="A314" s="88">
        <v>40851</v>
      </c>
      <c r="B314" s="122" t="s">
        <v>430</v>
      </c>
      <c r="C314" s="123" t="s">
        <v>159</v>
      </c>
      <c r="D314" s="114">
        <v>616.41999999999996</v>
      </c>
    </row>
    <row r="315" spans="1:4" ht="9.9499999999999993" customHeight="1" x14ac:dyDescent="0.2">
      <c r="A315" s="88">
        <v>40853</v>
      </c>
      <c r="B315" s="122" t="s">
        <v>431</v>
      </c>
      <c r="C315" s="123" t="s">
        <v>159</v>
      </c>
      <c r="D315" s="114">
        <v>827.37</v>
      </c>
    </row>
    <row r="316" spans="1:4" ht="9.9499999999999993" customHeight="1" x14ac:dyDescent="0.2">
      <c r="A316" s="88">
        <v>40855</v>
      </c>
      <c r="B316" s="122" t="s">
        <v>432</v>
      </c>
      <c r="C316" s="123" t="s">
        <v>159</v>
      </c>
      <c r="D316" s="114">
        <v>676.69</v>
      </c>
    </row>
    <row r="317" spans="1:4" ht="9.9499999999999993" customHeight="1" x14ac:dyDescent="0.2">
      <c r="A317" s="88">
        <v>40856</v>
      </c>
      <c r="B317" s="122" t="s">
        <v>433</v>
      </c>
      <c r="C317" s="123" t="s">
        <v>159</v>
      </c>
      <c r="D317" s="114">
        <v>1477.2</v>
      </c>
    </row>
    <row r="318" spans="1:4" ht="9.9499999999999993" customHeight="1" x14ac:dyDescent="0.2">
      <c r="A318" s="87">
        <v>100008</v>
      </c>
      <c r="B318" s="119" t="s">
        <v>434</v>
      </c>
      <c r="C318" s="120"/>
      <c r="D318" s="121"/>
    </row>
    <row r="319" spans="1:4" ht="9.9499999999999993" customHeight="1" x14ac:dyDescent="0.2">
      <c r="A319" s="88">
        <v>41800</v>
      </c>
      <c r="B319" s="122" t="s">
        <v>435</v>
      </c>
      <c r="C319" s="123" t="s">
        <v>404</v>
      </c>
      <c r="D319" s="114">
        <v>72.33</v>
      </c>
    </row>
    <row r="320" spans="1:4" ht="9.9499999999999993" customHeight="1" x14ac:dyDescent="0.2">
      <c r="A320" s="88">
        <v>41806</v>
      </c>
      <c r="B320" s="122" t="s">
        <v>436</v>
      </c>
      <c r="C320" s="123" t="s">
        <v>308</v>
      </c>
      <c r="D320" s="114">
        <v>458.93</v>
      </c>
    </row>
    <row r="321" spans="1:4" ht="9.9499999999999993" customHeight="1" x14ac:dyDescent="0.2">
      <c r="A321" s="88">
        <v>41811</v>
      </c>
      <c r="B321" s="122" t="s">
        <v>437</v>
      </c>
      <c r="C321" s="123" t="s">
        <v>308</v>
      </c>
      <c r="D321" s="114">
        <v>723.96</v>
      </c>
    </row>
    <row r="322" spans="1:4" ht="9.9499999999999993" customHeight="1" x14ac:dyDescent="0.2">
      <c r="A322" s="88">
        <v>41816</v>
      </c>
      <c r="B322" s="122" t="s">
        <v>438</v>
      </c>
      <c r="C322" s="123" t="s">
        <v>308</v>
      </c>
      <c r="D322" s="114">
        <v>991.79</v>
      </c>
    </row>
    <row r="323" spans="1:4" ht="9.9499999999999993" customHeight="1" x14ac:dyDescent="0.2">
      <c r="A323" s="88">
        <v>41821</v>
      </c>
      <c r="B323" s="122" t="s">
        <v>439</v>
      </c>
      <c r="C323" s="123" t="s">
        <v>308</v>
      </c>
      <c r="D323" s="114">
        <v>1199.82</v>
      </c>
    </row>
    <row r="324" spans="1:4" ht="9.9499999999999993" customHeight="1" x14ac:dyDescent="0.2">
      <c r="A324" s="115" t="s">
        <v>443</v>
      </c>
      <c r="B324" s="86"/>
      <c r="C324" s="112"/>
      <c r="D324" s="113"/>
    </row>
    <row r="325" spans="1:4" ht="9.9499999999999993" customHeight="1" x14ac:dyDescent="0.2">
      <c r="A325" s="116" t="s">
        <v>153</v>
      </c>
      <c r="B325" s="116" t="s">
        <v>154</v>
      </c>
      <c r="C325" s="117" t="s">
        <v>155</v>
      </c>
      <c r="D325" s="118" t="s">
        <v>156</v>
      </c>
    </row>
    <row r="326" spans="1:4" ht="9.9499999999999993" customHeight="1" x14ac:dyDescent="0.2">
      <c r="A326" s="88">
        <v>41826</v>
      </c>
      <c r="B326" s="122" t="s">
        <v>440</v>
      </c>
      <c r="C326" s="123" t="s">
        <v>308</v>
      </c>
      <c r="D326" s="114">
        <v>1955.05</v>
      </c>
    </row>
    <row r="327" spans="1:4" ht="9.9499999999999993" customHeight="1" x14ac:dyDescent="0.2">
      <c r="A327" s="88">
        <v>41831</v>
      </c>
      <c r="B327" s="122" t="s">
        <v>441</v>
      </c>
      <c r="C327" s="123" t="s">
        <v>308</v>
      </c>
      <c r="D327" s="114">
        <v>1935.32</v>
      </c>
    </row>
    <row r="328" spans="1:4" ht="9.9499999999999993" customHeight="1" x14ac:dyDescent="0.2">
      <c r="A328" s="88">
        <v>41836</v>
      </c>
      <c r="B328" s="122" t="s">
        <v>442</v>
      </c>
      <c r="C328" s="123" t="s">
        <v>308</v>
      </c>
      <c r="D328" s="114">
        <v>1402.51</v>
      </c>
    </row>
    <row r="329" spans="1:4" ht="9.9499999999999993" customHeight="1" x14ac:dyDescent="0.2">
      <c r="A329" s="88">
        <v>41841</v>
      </c>
      <c r="B329" s="122" t="s">
        <v>444</v>
      </c>
      <c r="C329" s="123" t="s">
        <v>308</v>
      </c>
      <c r="D329" s="114">
        <v>2850.71</v>
      </c>
    </row>
    <row r="330" spans="1:4" ht="9.9499999999999993" customHeight="1" x14ac:dyDescent="0.2">
      <c r="A330" s="88">
        <v>41846</v>
      </c>
      <c r="B330" s="122" t="s">
        <v>445</v>
      </c>
      <c r="C330" s="123" t="s">
        <v>161</v>
      </c>
      <c r="D330" s="114">
        <v>802.31</v>
      </c>
    </row>
    <row r="331" spans="1:4" ht="9.9499999999999993" customHeight="1" x14ac:dyDescent="0.2">
      <c r="A331" s="88">
        <v>41851</v>
      </c>
      <c r="B331" s="122" t="s">
        <v>446</v>
      </c>
      <c r="C331" s="123" t="s">
        <v>161</v>
      </c>
      <c r="D331" s="114">
        <v>904.99</v>
      </c>
    </row>
    <row r="332" spans="1:4" ht="9.9499999999999993" customHeight="1" x14ac:dyDescent="0.2">
      <c r="A332" s="88">
        <v>41856</v>
      </c>
      <c r="B332" s="122" t="s">
        <v>447</v>
      </c>
      <c r="C332" s="123" t="s">
        <v>161</v>
      </c>
      <c r="D332" s="114">
        <v>1295.52</v>
      </c>
    </row>
    <row r="333" spans="1:4" ht="9.9499999999999993" customHeight="1" x14ac:dyDescent="0.2">
      <c r="A333" s="88">
        <v>41861</v>
      </c>
      <c r="B333" s="122" t="s">
        <v>448</v>
      </c>
      <c r="C333" s="123" t="s">
        <v>161</v>
      </c>
      <c r="D333" s="114">
        <v>1717.47</v>
      </c>
    </row>
    <row r="334" spans="1:4" ht="9.9499999999999993" customHeight="1" x14ac:dyDescent="0.2">
      <c r="A334" s="88">
        <v>41866</v>
      </c>
      <c r="B334" s="122" t="s">
        <v>449</v>
      </c>
      <c r="C334" s="123" t="s">
        <v>161</v>
      </c>
      <c r="D334" s="114">
        <v>3198.28</v>
      </c>
    </row>
    <row r="335" spans="1:4" ht="9.9499999999999993" customHeight="1" x14ac:dyDescent="0.2">
      <c r="A335" s="88">
        <v>41871</v>
      </c>
      <c r="B335" s="122" t="s">
        <v>450</v>
      </c>
      <c r="C335" s="123" t="s">
        <v>161</v>
      </c>
      <c r="D335" s="114">
        <v>1260.57</v>
      </c>
    </row>
    <row r="336" spans="1:4" ht="9.9499999999999993" customHeight="1" x14ac:dyDescent="0.2">
      <c r="A336" s="88">
        <v>41876</v>
      </c>
      <c r="B336" s="122" t="s">
        <v>451</v>
      </c>
      <c r="C336" s="123" t="s">
        <v>161</v>
      </c>
      <c r="D336" s="114">
        <v>1866.34</v>
      </c>
    </row>
    <row r="337" spans="1:4" ht="9.9499999999999993" customHeight="1" x14ac:dyDescent="0.2">
      <c r="A337" s="88">
        <v>41881</v>
      </c>
      <c r="B337" s="122" t="s">
        <v>452</v>
      </c>
      <c r="C337" s="123" t="s">
        <v>161</v>
      </c>
      <c r="D337" s="114">
        <v>2420.98</v>
      </c>
    </row>
    <row r="338" spans="1:4" ht="9.9499999999999993" customHeight="1" x14ac:dyDescent="0.2">
      <c r="A338" s="88">
        <v>47018</v>
      </c>
      <c r="B338" s="122" t="s">
        <v>453</v>
      </c>
      <c r="C338" s="123" t="s">
        <v>164</v>
      </c>
      <c r="D338" s="114">
        <v>539.30999999999995</v>
      </c>
    </row>
    <row r="339" spans="1:4" ht="9.9499999999999993" customHeight="1" x14ac:dyDescent="0.2">
      <c r="A339" s="88">
        <v>47020</v>
      </c>
      <c r="B339" s="122" t="s">
        <v>454</v>
      </c>
      <c r="C339" s="123" t="s">
        <v>159</v>
      </c>
      <c r="D339" s="114">
        <v>72.28</v>
      </c>
    </row>
    <row r="340" spans="1:4" ht="9.9499999999999993" customHeight="1" x14ac:dyDescent="0.2">
      <c r="A340" s="88">
        <v>47021</v>
      </c>
      <c r="B340" s="122" t="s">
        <v>455</v>
      </c>
      <c r="C340" s="123" t="s">
        <v>404</v>
      </c>
      <c r="D340" s="114">
        <v>3.7</v>
      </c>
    </row>
    <row r="341" spans="1:4" ht="9.9499999999999993" customHeight="1" x14ac:dyDescent="0.2">
      <c r="A341" s="87">
        <v>100011</v>
      </c>
      <c r="B341" s="119" t="s">
        <v>456</v>
      </c>
      <c r="C341" s="120"/>
      <c r="D341" s="121"/>
    </row>
    <row r="342" spans="1:4" ht="9.9499999999999993" customHeight="1" x14ac:dyDescent="0.2">
      <c r="A342" s="88">
        <v>42800</v>
      </c>
      <c r="B342" s="122" t="s">
        <v>457</v>
      </c>
      <c r="C342" s="123" t="s">
        <v>164</v>
      </c>
      <c r="D342" s="114">
        <v>788.8</v>
      </c>
    </row>
    <row r="343" spans="1:4" ht="9.9499999999999993" customHeight="1" x14ac:dyDescent="0.2">
      <c r="A343" s="88">
        <v>42805</v>
      </c>
      <c r="B343" s="122" t="s">
        <v>458</v>
      </c>
      <c r="C343" s="123" t="s">
        <v>164</v>
      </c>
      <c r="D343" s="114">
        <v>1031.23</v>
      </c>
    </row>
    <row r="344" spans="1:4" ht="9.9499999999999993" customHeight="1" x14ac:dyDescent="0.2">
      <c r="A344" s="88">
        <v>42810</v>
      </c>
      <c r="B344" s="122" t="s">
        <v>459</v>
      </c>
      <c r="C344" s="123" t="s">
        <v>164</v>
      </c>
      <c r="D344" s="114">
        <v>1801.11</v>
      </c>
    </row>
    <row r="345" spans="1:4" ht="9.9499999999999993" customHeight="1" x14ac:dyDescent="0.2">
      <c r="A345" s="88">
        <v>42816</v>
      </c>
      <c r="B345" s="122" t="s">
        <v>460</v>
      </c>
      <c r="C345" s="123" t="s">
        <v>164</v>
      </c>
      <c r="D345" s="114">
        <v>390.56</v>
      </c>
    </row>
    <row r="346" spans="1:4" ht="9.9499999999999993" customHeight="1" x14ac:dyDescent="0.2">
      <c r="A346" s="88">
        <v>42820</v>
      </c>
      <c r="B346" s="122" t="s">
        <v>461</v>
      </c>
      <c r="C346" s="123" t="s">
        <v>164</v>
      </c>
      <c r="D346" s="114">
        <v>228.58</v>
      </c>
    </row>
    <row r="347" spans="1:4" ht="9.9499999999999993" customHeight="1" x14ac:dyDescent="0.2">
      <c r="A347" s="88">
        <v>42825</v>
      </c>
      <c r="B347" s="122" t="s">
        <v>462</v>
      </c>
      <c r="C347" s="123" t="s">
        <v>164</v>
      </c>
      <c r="D347" s="114">
        <v>769.42</v>
      </c>
    </row>
    <row r="348" spans="1:4" ht="9.9499999999999993" customHeight="1" x14ac:dyDescent="0.2">
      <c r="A348" s="88">
        <v>42831</v>
      </c>
      <c r="B348" s="122" t="s">
        <v>463</v>
      </c>
      <c r="C348" s="123" t="s">
        <v>164</v>
      </c>
      <c r="D348" s="114">
        <v>458.2</v>
      </c>
    </row>
    <row r="349" spans="1:4" ht="9.9499999999999993" customHeight="1" x14ac:dyDescent="0.2">
      <c r="A349" s="88">
        <v>42836</v>
      </c>
      <c r="B349" s="122" t="s">
        <v>464</v>
      </c>
      <c r="C349" s="123" t="s">
        <v>164</v>
      </c>
      <c r="D349" s="114">
        <v>516.27</v>
      </c>
    </row>
    <row r="350" spans="1:4" ht="9.9499999999999993" customHeight="1" x14ac:dyDescent="0.2">
      <c r="A350" s="88">
        <v>42838</v>
      </c>
      <c r="B350" s="122" t="s">
        <v>465</v>
      </c>
      <c r="C350" s="123" t="s">
        <v>164</v>
      </c>
      <c r="D350" s="114">
        <v>544.53</v>
      </c>
    </row>
    <row r="351" spans="1:4" ht="9.9499999999999993" customHeight="1" x14ac:dyDescent="0.2">
      <c r="A351" s="88">
        <v>42841</v>
      </c>
      <c r="B351" s="122" t="s">
        <v>466</v>
      </c>
      <c r="C351" s="123" t="s">
        <v>164</v>
      </c>
      <c r="D351" s="114">
        <v>393.04</v>
      </c>
    </row>
    <row r="352" spans="1:4" ht="9.9499999999999993" customHeight="1" x14ac:dyDescent="0.2">
      <c r="A352" s="88">
        <v>42845</v>
      </c>
      <c r="B352" s="122" t="s">
        <v>467</v>
      </c>
      <c r="C352" s="123" t="s">
        <v>164</v>
      </c>
      <c r="D352" s="114">
        <v>227.25</v>
      </c>
    </row>
    <row r="353" spans="1:4" ht="9.9499999999999993" customHeight="1" x14ac:dyDescent="0.2">
      <c r="A353" s="88">
        <v>42850</v>
      </c>
      <c r="B353" s="122" t="s">
        <v>468</v>
      </c>
      <c r="C353" s="123" t="s">
        <v>164</v>
      </c>
      <c r="D353" s="114">
        <v>148.66999999999999</v>
      </c>
    </row>
    <row r="354" spans="1:4" ht="9.9499999999999993" customHeight="1" x14ac:dyDescent="0.2">
      <c r="A354" s="88">
        <v>42856</v>
      </c>
      <c r="B354" s="122" t="s">
        <v>469</v>
      </c>
      <c r="C354" s="123" t="s">
        <v>164</v>
      </c>
      <c r="D354" s="114">
        <v>313.27999999999997</v>
      </c>
    </row>
    <row r="355" spans="1:4" ht="9.9499999999999993" customHeight="1" x14ac:dyDescent="0.2">
      <c r="A355" s="88">
        <v>42860</v>
      </c>
      <c r="B355" s="122" t="s">
        <v>470</v>
      </c>
      <c r="C355" s="123" t="s">
        <v>471</v>
      </c>
      <c r="D355" s="114">
        <v>5.13</v>
      </c>
    </row>
    <row r="356" spans="1:4" ht="9.9499999999999993" customHeight="1" x14ac:dyDescent="0.2">
      <c r="A356" s="88">
        <v>47027</v>
      </c>
      <c r="B356" s="122" t="s">
        <v>472</v>
      </c>
      <c r="C356" s="123" t="s">
        <v>164</v>
      </c>
      <c r="D356" s="114">
        <v>69.86</v>
      </c>
    </row>
    <row r="357" spans="1:4" ht="9.9499999999999993" customHeight="1" x14ac:dyDescent="0.2">
      <c r="A357" s="87">
        <v>100012</v>
      </c>
      <c r="B357" s="119" t="s">
        <v>473</v>
      </c>
      <c r="C357" s="120"/>
      <c r="D357" s="121"/>
    </row>
    <row r="358" spans="1:4" ht="9.9499999999999993" customHeight="1" x14ac:dyDescent="0.2">
      <c r="A358" s="88">
        <v>40466</v>
      </c>
      <c r="B358" s="122" t="s">
        <v>474</v>
      </c>
      <c r="C358" s="123" t="s">
        <v>164</v>
      </c>
      <c r="D358" s="114">
        <v>180.2</v>
      </c>
    </row>
    <row r="359" spans="1:4" ht="9.9499999999999993" customHeight="1" x14ac:dyDescent="0.2">
      <c r="A359" s="88">
        <v>42400</v>
      </c>
      <c r="B359" s="122" t="s">
        <v>475</v>
      </c>
      <c r="C359" s="123" t="s">
        <v>164</v>
      </c>
      <c r="D359" s="114">
        <v>302.05</v>
      </c>
    </row>
    <row r="360" spans="1:4" ht="9.9499999999999993" customHeight="1" x14ac:dyDescent="0.2">
      <c r="A360" s="88">
        <v>42406</v>
      </c>
      <c r="B360" s="122" t="s">
        <v>476</v>
      </c>
      <c r="C360" s="123" t="s">
        <v>164</v>
      </c>
      <c r="D360" s="114">
        <v>288.77</v>
      </c>
    </row>
    <row r="361" spans="1:4" ht="9.9499999999999993" customHeight="1" x14ac:dyDescent="0.2">
      <c r="A361" s="88">
        <v>42410</v>
      </c>
      <c r="B361" s="122" t="s">
        <v>477</v>
      </c>
      <c r="C361" s="123" t="s">
        <v>478</v>
      </c>
      <c r="D361" s="114">
        <v>1945.97</v>
      </c>
    </row>
    <row r="362" spans="1:4" ht="9.9499999999999993" customHeight="1" x14ac:dyDescent="0.2">
      <c r="A362" s="88">
        <v>42411</v>
      </c>
      <c r="B362" s="122" t="s">
        <v>479</v>
      </c>
      <c r="C362" s="123" t="s">
        <v>478</v>
      </c>
      <c r="D362" s="114">
        <v>770.3</v>
      </c>
    </row>
    <row r="363" spans="1:4" ht="9.9499999999999993" customHeight="1" x14ac:dyDescent="0.2">
      <c r="A363" s="88">
        <v>42415</v>
      </c>
      <c r="B363" s="122" t="s">
        <v>480</v>
      </c>
      <c r="C363" s="123" t="s">
        <v>478</v>
      </c>
      <c r="D363" s="114">
        <v>479.86</v>
      </c>
    </row>
    <row r="364" spans="1:4" ht="9.9499999999999993" customHeight="1" x14ac:dyDescent="0.2">
      <c r="A364" s="88">
        <v>42420</v>
      </c>
      <c r="B364" s="122" t="s">
        <v>481</v>
      </c>
      <c r="C364" s="123" t="s">
        <v>159</v>
      </c>
      <c r="D364" s="114">
        <v>1.06</v>
      </c>
    </row>
    <row r="365" spans="1:4" ht="9.9499999999999993" customHeight="1" x14ac:dyDescent="0.2">
      <c r="A365" s="88">
        <v>42425</v>
      </c>
      <c r="B365" s="122" t="s">
        <v>482</v>
      </c>
      <c r="C365" s="123" t="s">
        <v>404</v>
      </c>
      <c r="D365" s="114">
        <v>0.73</v>
      </c>
    </row>
    <row r="366" spans="1:4" ht="9.9499999999999993" customHeight="1" x14ac:dyDescent="0.2">
      <c r="A366" s="88">
        <v>42430</v>
      </c>
      <c r="B366" s="122" t="s">
        <v>483</v>
      </c>
      <c r="C366" s="123" t="s">
        <v>404</v>
      </c>
      <c r="D366" s="114">
        <v>1.29</v>
      </c>
    </row>
    <row r="367" spans="1:4" ht="9.9499999999999993" customHeight="1" x14ac:dyDescent="0.2">
      <c r="A367" s="88">
        <v>42435</v>
      </c>
      <c r="B367" s="122" t="s">
        <v>484</v>
      </c>
      <c r="C367" s="123" t="s">
        <v>404</v>
      </c>
      <c r="D367" s="114">
        <v>1.7</v>
      </c>
    </row>
    <row r="368" spans="1:4" ht="9.9499999999999993" customHeight="1" x14ac:dyDescent="0.2">
      <c r="A368" s="88">
        <v>42440</v>
      </c>
      <c r="B368" s="122" t="s">
        <v>485</v>
      </c>
      <c r="C368" s="123" t="s">
        <v>404</v>
      </c>
      <c r="D368" s="114">
        <v>7.92</v>
      </c>
    </row>
    <row r="369" spans="1:4" ht="9.9499999999999993" customHeight="1" x14ac:dyDescent="0.2">
      <c r="A369" s="88">
        <v>42442</v>
      </c>
      <c r="B369" s="122" t="s">
        <v>486</v>
      </c>
      <c r="C369" s="123" t="s">
        <v>164</v>
      </c>
      <c r="D369" s="114">
        <v>7991.4</v>
      </c>
    </row>
    <row r="370" spans="1:4" ht="9.9499999999999993" customHeight="1" x14ac:dyDescent="0.2">
      <c r="A370" s="88">
        <v>42445</v>
      </c>
      <c r="B370" s="122" t="s">
        <v>487</v>
      </c>
      <c r="C370" s="123" t="s">
        <v>164</v>
      </c>
      <c r="D370" s="114">
        <v>62.72</v>
      </c>
    </row>
    <row r="371" spans="1:4" ht="9.9499999999999993" customHeight="1" x14ac:dyDescent="0.2">
      <c r="A371" s="88">
        <v>42450</v>
      </c>
      <c r="B371" s="122" t="s">
        <v>488</v>
      </c>
      <c r="C371" s="123" t="s">
        <v>164</v>
      </c>
      <c r="D371" s="114">
        <v>53.06</v>
      </c>
    </row>
    <row r="372" spans="1:4" ht="9.9499999999999993" customHeight="1" x14ac:dyDescent="0.2">
      <c r="A372" s="88">
        <v>42455</v>
      </c>
      <c r="B372" s="122" t="s">
        <v>489</v>
      </c>
      <c r="C372" s="123" t="s">
        <v>164</v>
      </c>
      <c r="D372" s="114">
        <v>11.36</v>
      </c>
    </row>
    <row r="373" spans="1:4" ht="9.9499999999999993" customHeight="1" x14ac:dyDescent="0.2">
      <c r="A373" s="88">
        <v>42460</v>
      </c>
      <c r="B373" s="122" t="s">
        <v>490</v>
      </c>
      <c r="C373" s="123" t="s">
        <v>164</v>
      </c>
      <c r="D373" s="114">
        <v>107.22</v>
      </c>
    </row>
    <row r="374" spans="1:4" ht="9.9499999999999993" customHeight="1" x14ac:dyDescent="0.2">
      <c r="A374" s="88">
        <v>42465</v>
      </c>
      <c r="B374" s="122" t="s">
        <v>491</v>
      </c>
      <c r="C374" s="123" t="s">
        <v>164</v>
      </c>
      <c r="D374" s="114">
        <v>35.43</v>
      </c>
    </row>
    <row r="375" spans="1:4" ht="9.9499999999999993" customHeight="1" x14ac:dyDescent="0.2">
      <c r="A375" s="88">
        <v>42471</v>
      </c>
      <c r="B375" s="122" t="s">
        <v>492</v>
      </c>
      <c r="C375" s="123" t="s">
        <v>308</v>
      </c>
      <c r="D375" s="114">
        <v>272.48</v>
      </c>
    </row>
    <row r="376" spans="1:4" ht="12" customHeight="1" x14ac:dyDescent="0.2">
      <c r="A376" s="88">
        <v>42476</v>
      </c>
      <c r="B376" s="122" t="s">
        <v>746</v>
      </c>
      <c r="C376" s="123" t="s">
        <v>164</v>
      </c>
      <c r="D376" s="114">
        <v>846</v>
      </c>
    </row>
    <row r="377" spans="1:4" ht="21" customHeight="1" x14ac:dyDescent="0.2">
      <c r="A377" s="88">
        <v>42480</v>
      </c>
      <c r="B377" s="122" t="s">
        <v>493</v>
      </c>
      <c r="C377" s="123" t="s">
        <v>159</v>
      </c>
      <c r="D377" s="114">
        <v>4.25</v>
      </c>
    </row>
    <row r="378" spans="1:4" ht="9.9499999999999993" customHeight="1" x14ac:dyDescent="0.2">
      <c r="A378" s="88">
        <v>42486</v>
      </c>
      <c r="B378" s="122" t="s">
        <v>494</v>
      </c>
      <c r="C378" s="123" t="s">
        <v>495</v>
      </c>
      <c r="D378" s="114">
        <v>4.3099999999999996</v>
      </c>
    </row>
    <row r="379" spans="1:4" ht="21" customHeight="1" x14ac:dyDescent="0.2">
      <c r="A379" s="88">
        <v>42491</v>
      </c>
      <c r="B379" s="122" t="s">
        <v>496</v>
      </c>
      <c r="C379" s="123" t="s">
        <v>164</v>
      </c>
      <c r="D379" s="114">
        <v>196.49</v>
      </c>
    </row>
    <row r="380" spans="1:4" ht="9.9499999999999993" customHeight="1" x14ac:dyDescent="0.2">
      <c r="A380" s="88">
        <v>42496</v>
      </c>
      <c r="B380" s="122" t="s">
        <v>497</v>
      </c>
      <c r="C380" s="123" t="s">
        <v>164</v>
      </c>
      <c r="D380" s="114">
        <v>426.48</v>
      </c>
    </row>
    <row r="381" spans="1:4" ht="9.9499999999999993" customHeight="1" x14ac:dyDescent="0.2">
      <c r="A381" s="87">
        <v>100015</v>
      </c>
      <c r="B381" s="119" t="s">
        <v>498</v>
      </c>
      <c r="C381" s="120"/>
      <c r="D381" s="121"/>
    </row>
    <row r="382" spans="1:4" ht="9.9499999999999993" customHeight="1" x14ac:dyDescent="0.2">
      <c r="A382" s="88">
        <v>44001</v>
      </c>
      <c r="B382" s="122" t="s">
        <v>499</v>
      </c>
      <c r="C382" s="123" t="s">
        <v>159</v>
      </c>
      <c r="D382" s="114">
        <v>0.27</v>
      </c>
    </row>
    <row r="383" spans="1:4" ht="9.9499999999999993" customHeight="1" x14ac:dyDescent="0.2">
      <c r="A383" s="88">
        <v>44010</v>
      </c>
      <c r="B383" s="122" t="s">
        <v>500</v>
      </c>
      <c r="C383" s="123" t="s">
        <v>164</v>
      </c>
      <c r="D383" s="114">
        <v>2.9</v>
      </c>
    </row>
    <row r="384" spans="1:4" ht="9.9499999999999993" customHeight="1" x14ac:dyDescent="0.2">
      <c r="A384" s="88">
        <v>44011</v>
      </c>
      <c r="B384" s="122" t="s">
        <v>501</v>
      </c>
      <c r="C384" s="123" t="s">
        <v>166</v>
      </c>
      <c r="D384" s="114">
        <v>3.66</v>
      </c>
    </row>
    <row r="385" spans="1:4" ht="9.9499999999999993" customHeight="1" x14ac:dyDescent="0.2">
      <c r="A385" s="88">
        <v>44020</v>
      </c>
      <c r="B385" s="122" t="s">
        <v>502</v>
      </c>
      <c r="C385" s="123" t="s">
        <v>164</v>
      </c>
      <c r="D385" s="114">
        <v>4.5999999999999996</v>
      </c>
    </row>
    <row r="386" spans="1:4" ht="9.9499999999999993" customHeight="1" x14ac:dyDescent="0.2">
      <c r="A386" s="88">
        <v>44021</v>
      </c>
      <c r="B386" s="122" t="s">
        <v>503</v>
      </c>
      <c r="C386" s="123" t="s">
        <v>166</v>
      </c>
      <c r="D386" s="114">
        <v>3.12</v>
      </c>
    </row>
    <row r="387" spans="1:4" ht="9.9499999999999993" customHeight="1" x14ac:dyDescent="0.2">
      <c r="A387" s="88">
        <v>44050</v>
      </c>
      <c r="B387" s="122" t="s">
        <v>504</v>
      </c>
      <c r="C387" s="123" t="s">
        <v>164</v>
      </c>
      <c r="D387" s="114">
        <v>5.74</v>
      </c>
    </row>
    <row r="388" spans="1:4" ht="9.9499999999999993" customHeight="1" x14ac:dyDescent="0.2">
      <c r="A388" s="88">
        <v>44051</v>
      </c>
      <c r="B388" s="122" t="s">
        <v>505</v>
      </c>
      <c r="C388" s="123" t="s">
        <v>164</v>
      </c>
      <c r="D388" s="114">
        <v>6.33</v>
      </c>
    </row>
    <row r="389" spans="1:4" ht="9.9499999999999993" customHeight="1" x14ac:dyDescent="0.2">
      <c r="A389" s="115" t="s">
        <v>509</v>
      </c>
      <c r="B389" s="86"/>
      <c r="C389" s="112"/>
      <c r="D389" s="113"/>
    </row>
    <row r="390" spans="1:4" ht="9.9499999999999993" customHeight="1" x14ac:dyDescent="0.2">
      <c r="A390" s="116" t="s">
        <v>153</v>
      </c>
      <c r="B390" s="116" t="s">
        <v>154</v>
      </c>
      <c r="C390" s="117" t="s">
        <v>155</v>
      </c>
      <c r="D390" s="118" t="s">
        <v>156</v>
      </c>
    </row>
    <row r="391" spans="1:4" ht="9.9499999999999993" customHeight="1" x14ac:dyDescent="0.2">
      <c r="A391" s="88">
        <v>44052</v>
      </c>
      <c r="B391" s="122" t="s">
        <v>506</v>
      </c>
      <c r="C391" s="123" t="s">
        <v>159</v>
      </c>
      <c r="D391" s="114">
        <v>3.26</v>
      </c>
    </row>
    <row r="392" spans="1:4" ht="9.9499999999999993" customHeight="1" x14ac:dyDescent="0.2">
      <c r="A392" s="88">
        <v>44100</v>
      </c>
      <c r="B392" s="122" t="s">
        <v>507</v>
      </c>
      <c r="C392" s="123" t="s">
        <v>164</v>
      </c>
      <c r="D392" s="114">
        <v>8.33</v>
      </c>
    </row>
    <row r="393" spans="1:4" ht="9.9499999999999993" customHeight="1" x14ac:dyDescent="0.2">
      <c r="A393" s="88">
        <v>44102</v>
      </c>
      <c r="B393" s="122" t="s">
        <v>508</v>
      </c>
      <c r="C393" s="123" t="s">
        <v>166</v>
      </c>
      <c r="D393" s="114">
        <v>3.12</v>
      </c>
    </row>
    <row r="394" spans="1:4" ht="9.9499999999999993" customHeight="1" x14ac:dyDescent="0.2">
      <c r="A394" s="88">
        <v>44150</v>
      </c>
      <c r="B394" s="122" t="s">
        <v>510</v>
      </c>
      <c r="C394" s="123" t="s">
        <v>164</v>
      </c>
      <c r="D394" s="114">
        <v>25.89</v>
      </c>
    </row>
    <row r="395" spans="1:4" ht="9.9499999999999993" customHeight="1" x14ac:dyDescent="0.2">
      <c r="A395" s="88">
        <v>44151</v>
      </c>
      <c r="B395" s="122" t="s">
        <v>511</v>
      </c>
      <c r="C395" s="123" t="s">
        <v>164</v>
      </c>
      <c r="D395" s="114">
        <v>68.5</v>
      </c>
    </row>
    <row r="396" spans="1:4" ht="9.9499999999999993" customHeight="1" x14ac:dyDescent="0.2">
      <c r="A396" s="88">
        <v>44200</v>
      </c>
      <c r="B396" s="122" t="s">
        <v>512</v>
      </c>
      <c r="C396" s="123" t="s">
        <v>159</v>
      </c>
      <c r="D396" s="114">
        <v>0.51</v>
      </c>
    </row>
    <row r="397" spans="1:4" ht="9.9499999999999993" customHeight="1" x14ac:dyDescent="0.2">
      <c r="A397" s="88">
        <v>44201</v>
      </c>
      <c r="B397" s="122" t="s">
        <v>513</v>
      </c>
      <c r="C397" s="123" t="s">
        <v>159</v>
      </c>
      <c r="D397" s="114">
        <v>0.43</v>
      </c>
    </row>
    <row r="398" spans="1:4" ht="9.9499999999999993" customHeight="1" x14ac:dyDescent="0.2">
      <c r="A398" s="88">
        <v>44202</v>
      </c>
      <c r="B398" s="122" t="s">
        <v>514</v>
      </c>
      <c r="C398" s="123" t="s">
        <v>159</v>
      </c>
      <c r="D398" s="114">
        <v>8.42</v>
      </c>
    </row>
    <row r="399" spans="1:4" ht="9.9499999999999993" customHeight="1" x14ac:dyDescent="0.2">
      <c r="A399" s="88">
        <v>44203</v>
      </c>
      <c r="B399" s="122" t="s">
        <v>515</v>
      </c>
      <c r="C399" s="123" t="s">
        <v>159</v>
      </c>
      <c r="D399" s="114">
        <v>2.68</v>
      </c>
    </row>
    <row r="400" spans="1:4" ht="9.9499999999999993" customHeight="1" x14ac:dyDescent="0.2">
      <c r="A400" s="88">
        <v>44204</v>
      </c>
      <c r="B400" s="122" t="s">
        <v>516</v>
      </c>
      <c r="C400" s="123" t="s">
        <v>164</v>
      </c>
      <c r="D400" s="114">
        <v>483.82</v>
      </c>
    </row>
    <row r="401" spans="1:4" ht="9.9499999999999993" customHeight="1" x14ac:dyDescent="0.2">
      <c r="A401" s="88">
        <v>44205</v>
      </c>
      <c r="B401" s="122" t="s">
        <v>517</v>
      </c>
      <c r="C401" s="123" t="s">
        <v>164</v>
      </c>
      <c r="D401" s="114">
        <v>287.35000000000002</v>
      </c>
    </row>
    <row r="402" spans="1:4" ht="9.9499999999999993" customHeight="1" x14ac:dyDescent="0.2">
      <c r="A402" s="88">
        <v>44206</v>
      </c>
      <c r="B402" s="122" t="s">
        <v>518</v>
      </c>
      <c r="C402" s="123" t="s">
        <v>159</v>
      </c>
      <c r="D402" s="114">
        <v>127.52</v>
      </c>
    </row>
    <row r="403" spans="1:4" ht="9.9499999999999993" customHeight="1" x14ac:dyDescent="0.2">
      <c r="A403" s="88">
        <v>44207</v>
      </c>
      <c r="B403" s="122" t="s">
        <v>519</v>
      </c>
      <c r="C403" s="123" t="s">
        <v>159</v>
      </c>
      <c r="D403" s="114">
        <v>103.31</v>
      </c>
    </row>
    <row r="404" spans="1:4" ht="9.9499999999999993" customHeight="1" x14ac:dyDescent="0.2">
      <c r="A404" s="88">
        <v>44208</v>
      </c>
      <c r="B404" s="122" t="s">
        <v>520</v>
      </c>
      <c r="C404" s="123" t="s">
        <v>159</v>
      </c>
      <c r="D404" s="114">
        <v>6.17</v>
      </c>
    </row>
    <row r="405" spans="1:4" ht="9.9499999999999993" customHeight="1" x14ac:dyDescent="0.2">
      <c r="A405" s="88">
        <v>44209</v>
      </c>
      <c r="B405" s="122" t="s">
        <v>521</v>
      </c>
      <c r="C405" s="123" t="s">
        <v>159</v>
      </c>
      <c r="D405" s="114">
        <v>4.3600000000000003</v>
      </c>
    </row>
    <row r="406" spans="1:4" ht="9.9499999999999993" customHeight="1" x14ac:dyDescent="0.2">
      <c r="A406" s="88">
        <v>44210</v>
      </c>
      <c r="B406" s="122" t="s">
        <v>522</v>
      </c>
      <c r="C406" s="123" t="s">
        <v>159</v>
      </c>
      <c r="D406" s="114">
        <v>4.38</v>
      </c>
    </row>
    <row r="407" spans="1:4" ht="9.9499999999999993" customHeight="1" x14ac:dyDescent="0.2">
      <c r="A407" s="88">
        <v>44211</v>
      </c>
      <c r="B407" s="122" t="s">
        <v>523</v>
      </c>
      <c r="C407" s="123" t="s">
        <v>159</v>
      </c>
      <c r="D407" s="114">
        <v>5.48</v>
      </c>
    </row>
    <row r="408" spans="1:4" ht="9.9499999999999993" customHeight="1" x14ac:dyDescent="0.2">
      <c r="A408" s="88">
        <v>44300</v>
      </c>
      <c r="B408" s="122" t="s">
        <v>524</v>
      </c>
      <c r="C408" s="123" t="s">
        <v>272</v>
      </c>
      <c r="D408" s="114">
        <v>3.05</v>
      </c>
    </row>
    <row r="409" spans="1:4" ht="9.9499999999999993" customHeight="1" x14ac:dyDescent="0.2">
      <c r="A409" s="88">
        <v>44301</v>
      </c>
      <c r="B409" s="122" t="s">
        <v>525</v>
      </c>
      <c r="C409" s="123" t="s">
        <v>272</v>
      </c>
      <c r="D409" s="114">
        <v>2.46</v>
      </c>
    </row>
    <row r="410" spans="1:4" ht="9.9499999999999993" customHeight="1" x14ac:dyDescent="0.2">
      <c r="A410" s="88">
        <v>44302</v>
      </c>
      <c r="B410" s="122" t="s">
        <v>526</v>
      </c>
      <c r="C410" s="123" t="s">
        <v>166</v>
      </c>
      <c r="D410" s="114">
        <v>3.69</v>
      </c>
    </row>
    <row r="411" spans="1:4" ht="9.9499999999999993" customHeight="1" x14ac:dyDescent="0.2">
      <c r="A411" s="88">
        <v>44303</v>
      </c>
      <c r="B411" s="122" t="s">
        <v>527</v>
      </c>
      <c r="C411" s="123" t="s">
        <v>276</v>
      </c>
      <c r="D411" s="114">
        <v>2.31</v>
      </c>
    </row>
    <row r="412" spans="1:4" ht="9.9499999999999993" customHeight="1" x14ac:dyDescent="0.2">
      <c r="A412" s="88">
        <v>44400</v>
      </c>
      <c r="B412" s="122" t="s">
        <v>528</v>
      </c>
      <c r="C412" s="123" t="s">
        <v>159</v>
      </c>
      <c r="D412" s="114">
        <v>31.57</v>
      </c>
    </row>
    <row r="413" spans="1:4" ht="9.9499999999999993" customHeight="1" x14ac:dyDescent="0.2">
      <c r="A413" s="88">
        <v>44450</v>
      </c>
      <c r="B413" s="122" t="s">
        <v>529</v>
      </c>
      <c r="C413" s="123" t="s">
        <v>308</v>
      </c>
      <c r="D413" s="114">
        <v>10</v>
      </c>
    </row>
    <row r="414" spans="1:4" ht="9.9499999999999993" customHeight="1" x14ac:dyDescent="0.2">
      <c r="A414" s="88">
        <v>44455</v>
      </c>
      <c r="B414" s="122" t="s">
        <v>530</v>
      </c>
      <c r="C414" s="123" t="s">
        <v>308</v>
      </c>
      <c r="D414" s="114">
        <v>32.69</v>
      </c>
    </row>
    <row r="415" spans="1:4" ht="9.9499999999999993" customHeight="1" x14ac:dyDescent="0.2">
      <c r="A415" s="87">
        <v>8</v>
      </c>
      <c r="B415" s="119" t="s">
        <v>531</v>
      </c>
      <c r="C415" s="120"/>
      <c r="D415" s="121"/>
    </row>
    <row r="416" spans="1:4" ht="9.9499999999999993" customHeight="1" x14ac:dyDescent="0.2">
      <c r="A416" s="88">
        <v>40193</v>
      </c>
      <c r="B416" s="122" t="s">
        <v>532</v>
      </c>
      <c r="C416" s="123" t="s">
        <v>533</v>
      </c>
      <c r="D416" s="114">
        <v>361.8</v>
      </c>
    </row>
    <row r="417" spans="1:4" ht="9.9499999999999993" customHeight="1" x14ac:dyDescent="0.2">
      <c r="A417" s="88">
        <v>40194</v>
      </c>
      <c r="B417" s="122" t="s">
        <v>534</v>
      </c>
      <c r="C417" s="123" t="s">
        <v>533</v>
      </c>
      <c r="D417" s="114">
        <v>578.88</v>
      </c>
    </row>
    <row r="418" spans="1:4" ht="9.9499999999999993" customHeight="1" x14ac:dyDescent="0.2">
      <c r="A418" s="88">
        <v>40195</v>
      </c>
      <c r="B418" s="122" t="s">
        <v>535</v>
      </c>
      <c r="C418" s="123" t="s">
        <v>533</v>
      </c>
      <c r="D418" s="114">
        <v>1326.6</v>
      </c>
    </row>
    <row r="419" spans="1:4" ht="9.9499999999999993" customHeight="1" x14ac:dyDescent="0.2">
      <c r="A419" s="88">
        <v>40196</v>
      </c>
      <c r="B419" s="122" t="s">
        <v>536</v>
      </c>
      <c r="C419" s="123" t="s">
        <v>533</v>
      </c>
      <c r="D419" s="114">
        <v>1628.1</v>
      </c>
    </row>
    <row r="420" spans="1:4" ht="9.9499999999999993" customHeight="1" x14ac:dyDescent="0.2">
      <c r="A420" s="87">
        <v>14</v>
      </c>
      <c r="B420" s="119" t="s">
        <v>537</v>
      </c>
      <c r="C420" s="120"/>
      <c r="D420" s="121"/>
    </row>
    <row r="421" spans="1:4" ht="9.9499999999999993" customHeight="1" x14ac:dyDescent="0.2">
      <c r="A421" s="88">
        <v>45400</v>
      </c>
      <c r="B421" s="122" t="s">
        <v>538</v>
      </c>
      <c r="C421" s="123" t="s">
        <v>164</v>
      </c>
      <c r="D421" s="114">
        <v>77.73</v>
      </c>
    </row>
    <row r="422" spans="1:4" ht="9.9499999999999993" customHeight="1" x14ac:dyDescent="0.2">
      <c r="A422" s="88">
        <v>45410</v>
      </c>
      <c r="B422" s="122" t="s">
        <v>539</v>
      </c>
      <c r="C422" s="123" t="s">
        <v>164</v>
      </c>
      <c r="D422" s="114">
        <v>12.68</v>
      </c>
    </row>
    <row r="423" spans="1:4" ht="9.9499999999999993" customHeight="1" x14ac:dyDescent="0.2">
      <c r="A423" s="88">
        <v>45415</v>
      </c>
      <c r="B423" s="122" t="s">
        <v>540</v>
      </c>
      <c r="C423" s="123" t="s">
        <v>164</v>
      </c>
      <c r="D423" s="114">
        <v>15.85</v>
      </c>
    </row>
    <row r="424" spans="1:4" ht="9.9499999999999993" customHeight="1" x14ac:dyDescent="0.2">
      <c r="A424" s="88">
        <v>45420</v>
      </c>
      <c r="B424" s="122" t="s">
        <v>541</v>
      </c>
      <c r="C424" s="123" t="s">
        <v>164</v>
      </c>
      <c r="D424" s="114">
        <v>24.79</v>
      </c>
    </row>
    <row r="425" spans="1:4" ht="9.9499999999999993" customHeight="1" x14ac:dyDescent="0.2">
      <c r="A425" s="88">
        <v>45425</v>
      </c>
      <c r="B425" s="122" t="s">
        <v>542</v>
      </c>
      <c r="C425" s="123" t="s">
        <v>164</v>
      </c>
      <c r="D425" s="114">
        <v>39.21</v>
      </c>
    </row>
    <row r="426" spans="1:4" ht="9.9499999999999993" customHeight="1" x14ac:dyDescent="0.2">
      <c r="A426" s="88">
        <v>45430</v>
      </c>
      <c r="B426" s="122" t="s">
        <v>543</v>
      </c>
      <c r="C426" s="123" t="s">
        <v>164</v>
      </c>
      <c r="D426" s="114">
        <v>62.25</v>
      </c>
    </row>
    <row r="427" spans="1:4" ht="9.9499999999999993" customHeight="1" x14ac:dyDescent="0.2">
      <c r="A427" s="88">
        <v>45435</v>
      </c>
      <c r="B427" s="122" t="s">
        <v>544</v>
      </c>
      <c r="C427" s="123" t="s">
        <v>164</v>
      </c>
      <c r="D427" s="114">
        <v>14.72</v>
      </c>
    </row>
    <row r="428" spans="1:4" ht="9.9499999999999993" customHeight="1" x14ac:dyDescent="0.2">
      <c r="A428" s="88">
        <v>45440</v>
      </c>
      <c r="B428" s="122" t="s">
        <v>545</v>
      </c>
      <c r="C428" s="123" t="s">
        <v>308</v>
      </c>
      <c r="D428" s="114">
        <v>222.77</v>
      </c>
    </row>
    <row r="429" spans="1:4" ht="9.9499999999999993" customHeight="1" x14ac:dyDescent="0.2">
      <c r="A429" s="88">
        <v>45445</v>
      </c>
      <c r="B429" s="122" t="s">
        <v>546</v>
      </c>
      <c r="C429" s="123" t="s">
        <v>308</v>
      </c>
      <c r="D429" s="114">
        <v>380.95</v>
      </c>
    </row>
    <row r="430" spans="1:4" ht="9.9499999999999993" customHeight="1" x14ac:dyDescent="0.2">
      <c r="A430" s="88">
        <v>45450</v>
      </c>
      <c r="B430" s="122" t="s">
        <v>547</v>
      </c>
      <c r="C430" s="123" t="s">
        <v>308</v>
      </c>
      <c r="D430" s="114">
        <v>607</v>
      </c>
    </row>
    <row r="431" spans="1:4" ht="9.9499999999999993" customHeight="1" x14ac:dyDescent="0.2">
      <c r="A431" s="88">
        <v>45455</v>
      </c>
      <c r="B431" s="122" t="s">
        <v>548</v>
      </c>
      <c r="C431" s="123" t="s">
        <v>308</v>
      </c>
      <c r="D431" s="114">
        <v>882.41</v>
      </c>
    </row>
    <row r="432" spans="1:4" ht="9.9499999999999993" customHeight="1" x14ac:dyDescent="0.2">
      <c r="A432" s="88">
        <v>45460</v>
      </c>
      <c r="B432" s="122" t="s">
        <v>549</v>
      </c>
      <c r="C432" s="123" t="s">
        <v>308</v>
      </c>
      <c r="D432" s="114">
        <v>1075.54</v>
      </c>
    </row>
    <row r="433" spans="1:4" ht="9.9499999999999993" customHeight="1" x14ac:dyDescent="0.2">
      <c r="A433" s="88">
        <v>45465</v>
      </c>
      <c r="B433" s="122" t="s">
        <v>550</v>
      </c>
      <c r="C433" s="123" t="s">
        <v>308</v>
      </c>
      <c r="D433" s="114">
        <v>1847.47</v>
      </c>
    </row>
    <row r="434" spans="1:4" ht="9.9499999999999993" customHeight="1" x14ac:dyDescent="0.2">
      <c r="A434" s="88">
        <v>45470</v>
      </c>
      <c r="B434" s="122" t="s">
        <v>551</v>
      </c>
      <c r="C434" s="123" t="s">
        <v>161</v>
      </c>
      <c r="D434" s="114">
        <v>1929.22</v>
      </c>
    </row>
    <row r="435" spans="1:4" ht="9.9499999999999993" customHeight="1" x14ac:dyDescent="0.2">
      <c r="A435" s="88">
        <v>45475</v>
      </c>
      <c r="B435" s="122" t="s">
        <v>552</v>
      </c>
      <c r="C435" s="123" t="s">
        <v>308</v>
      </c>
      <c r="D435" s="114">
        <v>1025.96</v>
      </c>
    </row>
    <row r="436" spans="1:4" ht="9.9499999999999993" customHeight="1" x14ac:dyDescent="0.2">
      <c r="A436" s="88">
        <v>45480</v>
      </c>
      <c r="B436" s="122" t="s">
        <v>553</v>
      </c>
      <c r="C436" s="123" t="s">
        <v>161</v>
      </c>
      <c r="D436" s="114">
        <v>2413.59</v>
      </c>
    </row>
    <row r="437" spans="1:4" ht="9.9499999999999993" customHeight="1" x14ac:dyDescent="0.2">
      <c r="A437" s="88">
        <v>45485</v>
      </c>
      <c r="B437" s="122" t="s">
        <v>554</v>
      </c>
      <c r="C437" s="123" t="s">
        <v>308</v>
      </c>
      <c r="D437" s="114">
        <v>1119.2</v>
      </c>
    </row>
    <row r="438" spans="1:4" ht="9.9499999999999993" customHeight="1" x14ac:dyDescent="0.2">
      <c r="A438" s="88">
        <v>45490</v>
      </c>
      <c r="B438" s="122" t="s">
        <v>555</v>
      </c>
      <c r="C438" s="123" t="s">
        <v>161</v>
      </c>
      <c r="D438" s="114">
        <v>5147.37</v>
      </c>
    </row>
    <row r="439" spans="1:4" ht="9.9499999999999993" customHeight="1" x14ac:dyDescent="0.2">
      <c r="A439" s="88">
        <v>45495</v>
      </c>
      <c r="B439" s="122" t="s">
        <v>556</v>
      </c>
      <c r="C439" s="123" t="s">
        <v>308</v>
      </c>
      <c r="D439" s="114">
        <v>2334.12</v>
      </c>
    </row>
    <row r="440" spans="1:4" ht="12" customHeight="1" x14ac:dyDescent="0.2">
      <c r="A440" s="88">
        <v>45500</v>
      </c>
      <c r="B440" s="122" t="s">
        <v>557</v>
      </c>
      <c r="C440" s="123" t="s">
        <v>161</v>
      </c>
      <c r="D440" s="114">
        <v>5969.53</v>
      </c>
    </row>
    <row r="441" spans="1:4" ht="21" customHeight="1" x14ac:dyDescent="0.2">
      <c r="A441" s="88">
        <v>45505</v>
      </c>
      <c r="B441" s="122" t="s">
        <v>558</v>
      </c>
      <c r="C441" s="123" t="s">
        <v>308</v>
      </c>
      <c r="D441" s="114">
        <v>2597.84</v>
      </c>
    </row>
    <row r="442" spans="1:4" ht="9.9499999999999993" customHeight="1" x14ac:dyDescent="0.2">
      <c r="A442" s="88">
        <v>45510</v>
      </c>
      <c r="B442" s="122" t="s">
        <v>559</v>
      </c>
      <c r="C442" s="123" t="s">
        <v>161</v>
      </c>
      <c r="D442" s="114">
        <v>7741.96</v>
      </c>
    </row>
    <row r="443" spans="1:4" ht="9.9499999999999993" customHeight="1" x14ac:dyDescent="0.2">
      <c r="A443" s="88">
        <v>45515</v>
      </c>
      <c r="B443" s="122" t="s">
        <v>560</v>
      </c>
      <c r="C443" s="123" t="s">
        <v>308</v>
      </c>
      <c r="D443" s="114">
        <v>3773.07</v>
      </c>
    </row>
    <row r="444" spans="1:4" ht="9.9499999999999993" customHeight="1" x14ac:dyDescent="0.2">
      <c r="A444" s="88">
        <v>45520</v>
      </c>
      <c r="B444" s="122" t="s">
        <v>561</v>
      </c>
      <c r="C444" s="123" t="s">
        <v>161</v>
      </c>
      <c r="D444" s="114">
        <v>9566.64</v>
      </c>
    </row>
    <row r="445" spans="1:4" ht="9.9499999999999993" customHeight="1" x14ac:dyDescent="0.2">
      <c r="A445" s="88">
        <v>45525</v>
      </c>
      <c r="B445" s="122" t="s">
        <v>562</v>
      </c>
      <c r="C445" s="123" t="s">
        <v>308</v>
      </c>
      <c r="D445" s="114">
        <v>4375.3999999999996</v>
      </c>
    </row>
    <row r="446" spans="1:4" ht="9.9499999999999993" customHeight="1" x14ac:dyDescent="0.2">
      <c r="A446" s="88">
        <v>45530</v>
      </c>
      <c r="B446" s="122" t="s">
        <v>563</v>
      </c>
      <c r="C446" s="123" t="s">
        <v>308</v>
      </c>
      <c r="D446" s="114">
        <v>1541.28</v>
      </c>
    </row>
    <row r="447" spans="1:4" ht="9.9499999999999993" customHeight="1" x14ac:dyDescent="0.2">
      <c r="A447" s="88">
        <v>45535</v>
      </c>
      <c r="B447" s="122" t="s">
        <v>564</v>
      </c>
      <c r="C447" s="123" t="s">
        <v>161</v>
      </c>
      <c r="D447" s="114">
        <v>1551.03</v>
      </c>
    </row>
    <row r="448" spans="1:4" ht="9.9499999999999993" customHeight="1" x14ac:dyDescent="0.2">
      <c r="A448" s="88">
        <v>45545</v>
      </c>
      <c r="B448" s="122" t="s">
        <v>565</v>
      </c>
      <c r="C448" s="123" t="s">
        <v>308</v>
      </c>
      <c r="D448" s="114">
        <v>85.13</v>
      </c>
    </row>
    <row r="449" spans="1:4" ht="9.9499999999999993" customHeight="1" x14ac:dyDescent="0.2">
      <c r="A449" s="88">
        <v>45575</v>
      </c>
      <c r="B449" s="122" t="s">
        <v>566</v>
      </c>
      <c r="C449" s="123" t="s">
        <v>159</v>
      </c>
      <c r="D449" s="114">
        <v>10.55</v>
      </c>
    </row>
    <row r="450" spans="1:4" ht="9.9499999999999993" customHeight="1" x14ac:dyDescent="0.2">
      <c r="A450" s="88">
        <v>45580</v>
      </c>
      <c r="B450" s="122" t="s">
        <v>567</v>
      </c>
      <c r="C450" s="123" t="s">
        <v>164</v>
      </c>
      <c r="D450" s="114">
        <v>159.97999999999999</v>
      </c>
    </row>
    <row r="451" spans="1:4" ht="9.9499999999999993" customHeight="1" x14ac:dyDescent="0.2">
      <c r="A451" s="88">
        <v>45585</v>
      </c>
      <c r="B451" s="122" t="s">
        <v>568</v>
      </c>
      <c r="C451" s="123" t="s">
        <v>164</v>
      </c>
      <c r="D451" s="114">
        <v>278.33</v>
      </c>
    </row>
    <row r="452" spans="1:4" ht="9.9499999999999993" customHeight="1" x14ac:dyDescent="0.2">
      <c r="A452" s="88">
        <v>45590</v>
      </c>
      <c r="B452" s="122" t="s">
        <v>569</v>
      </c>
      <c r="C452" s="123" t="s">
        <v>159</v>
      </c>
      <c r="D452" s="114">
        <v>93.56</v>
      </c>
    </row>
    <row r="453" spans="1:4" ht="9.9499999999999993" customHeight="1" x14ac:dyDescent="0.2">
      <c r="A453" s="115" t="s">
        <v>573</v>
      </c>
      <c r="B453" s="86"/>
      <c r="C453" s="112"/>
      <c r="D453" s="113"/>
    </row>
    <row r="454" spans="1:4" ht="9.9499999999999993" customHeight="1" x14ac:dyDescent="0.2">
      <c r="A454" s="116" t="s">
        <v>153</v>
      </c>
      <c r="B454" s="116" t="s">
        <v>154</v>
      </c>
      <c r="C454" s="117" t="s">
        <v>155</v>
      </c>
      <c r="D454" s="118" t="s">
        <v>156</v>
      </c>
    </row>
    <row r="455" spans="1:4" ht="9.9499999999999993" customHeight="1" x14ac:dyDescent="0.2">
      <c r="A455" s="88">
        <v>45595</v>
      </c>
      <c r="B455" s="122" t="s">
        <v>570</v>
      </c>
      <c r="C455" s="123" t="s">
        <v>159</v>
      </c>
      <c r="D455" s="114">
        <v>41.76</v>
      </c>
    </row>
    <row r="456" spans="1:4" ht="9.9499999999999993" customHeight="1" x14ac:dyDescent="0.2">
      <c r="A456" s="88">
        <v>45600</v>
      </c>
      <c r="B456" s="122" t="s">
        <v>571</v>
      </c>
      <c r="C456" s="123" t="s">
        <v>164</v>
      </c>
      <c r="D456" s="114">
        <v>362.19</v>
      </c>
    </row>
    <row r="457" spans="1:4" ht="9.9499999999999993" customHeight="1" x14ac:dyDescent="0.2">
      <c r="A457" s="88">
        <v>45605</v>
      </c>
      <c r="B457" s="122" t="s">
        <v>572</v>
      </c>
      <c r="C457" s="123" t="s">
        <v>164</v>
      </c>
      <c r="D457" s="114">
        <v>11.14</v>
      </c>
    </row>
    <row r="458" spans="1:4" ht="9.9499999999999993" customHeight="1" x14ac:dyDescent="0.2">
      <c r="A458" s="87">
        <v>51</v>
      </c>
      <c r="B458" s="119" t="s">
        <v>574</v>
      </c>
      <c r="C458" s="120"/>
      <c r="D458" s="121"/>
    </row>
    <row r="459" spans="1:4" ht="9.9499999999999993" customHeight="1" x14ac:dyDescent="0.2">
      <c r="A459" s="88">
        <v>45005</v>
      </c>
      <c r="B459" s="122" t="s">
        <v>575</v>
      </c>
      <c r="C459" s="123" t="s">
        <v>164</v>
      </c>
      <c r="D459" s="114">
        <v>79.36</v>
      </c>
    </row>
    <row r="460" spans="1:4" ht="9.9499999999999993" customHeight="1" x14ac:dyDescent="0.2">
      <c r="A460" s="88">
        <v>45010</v>
      </c>
      <c r="B460" s="122" t="s">
        <v>576</v>
      </c>
      <c r="C460" s="123" t="s">
        <v>164</v>
      </c>
      <c r="D460" s="114">
        <v>118.54</v>
      </c>
    </row>
    <row r="461" spans="1:4" ht="9.9499999999999993" customHeight="1" x14ac:dyDescent="0.2">
      <c r="A461" s="88">
        <v>45015</v>
      </c>
      <c r="B461" s="122" t="s">
        <v>577</v>
      </c>
      <c r="C461" s="123" t="s">
        <v>164</v>
      </c>
      <c r="D461" s="114">
        <v>355.95</v>
      </c>
    </row>
    <row r="462" spans="1:4" ht="9.9499999999999993" customHeight="1" x14ac:dyDescent="0.2">
      <c r="A462" s="88">
        <v>45020</v>
      </c>
      <c r="B462" s="122" t="s">
        <v>578</v>
      </c>
      <c r="C462" s="123" t="s">
        <v>164</v>
      </c>
      <c r="D462" s="114">
        <v>8.23</v>
      </c>
    </row>
    <row r="463" spans="1:4" ht="9.9499999999999993" customHeight="1" x14ac:dyDescent="0.2">
      <c r="A463" s="87">
        <v>122339</v>
      </c>
      <c r="B463" s="119" t="s">
        <v>747</v>
      </c>
      <c r="C463" s="120"/>
      <c r="D463" s="121"/>
    </row>
    <row r="464" spans="1:4" ht="9.9499999999999993" customHeight="1" x14ac:dyDescent="0.2">
      <c r="A464" s="88">
        <v>45265</v>
      </c>
      <c r="B464" s="122" t="s">
        <v>748</v>
      </c>
      <c r="C464" s="123" t="s">
        <v>308</v>
      </c>
      <c r="D464" s="114">
        <v>215.56</v>
      </c>
    </row>
    <row r="465" spans="1:4" ht="9.9499999999999993" customHeight="1" x14ac:dyDescent="0.2">
      <c r="A465" s="88">
        <v>45266</v>
      </c>
      <c r="B465" s="122" t="s">
        <v>749</v>
      </c>
      <c r="C465" s="123" t="s">
        <v>308</v>
      </c>
      <c r="D465" s="114">
        <v>302.10000000000002</v>
      </c>
    </row>
    <row r="466" spans="1:4" ht="9.9499999999999993" customHeight="1" x14ac:dyDescent="0.2">
      <c r="A466" s="88">
        <v>45275</v>
      </c>
      <c r="B466" s="122" t="s">
        <v>750</v>
      </c>
      <c r="C466" s="123" t="s">
        <v>308</v>
      </c>
      <c r="D466" s="114">
        <v>1605.63</v>
      </c>
    </row>
    <row r="467" spans="1:4" ht="9.9499999999999993" customHeight="1" x14ac:dyDescent="0.2">
      <c r="A467" s="88">
        <v>45276</v>
      </c>
      <c r="B467" s="122" t="s">
        <v>751</v>
      </c>
      <c r="C467" s="123" t="s">
        <v>308</v>
      </c>
      <c r="D467" s="114">
        <v>2453.0500000000002</v>
      </c>
    </row>
    <row r="468" spans="1:4" ht="9.9499999999999993" customHeight="1" x14ac:dyDescent="0.2">
      <c r="A468" s="88">
        <v>45285</v>
      </c>
      <c r="B468" s="122" t="s">
        <v>752</v>
      </c>
      <c r="C468" s="123" t="s">
        <v>308</v>
      </c>
      <c r="D468" s="114">
        <v>1910.76</v>
      </c>
    </row>
    <row r="469" spans="1:4" ht="9.9499999999999993" customHeight="1" x14ac:dyDescent="0.2">
      <c r="A469" s="88">
        <v>45286</v>
      </c>
      <c r="B469" s="122" t="s">
        <v>753</v>
      </c>
      <c r="C469" s="123" t="s">
        <v>308</v>
      </c>
      <c r="D469" s="114">
        <v>2497.13</v>
      </c>
    </row>
    <row r="470" spans="1:4" ht="9.9499999999999993" customHeight="1" x14ac:dyDescent="0.2">
      <c r="A470" s="87">
        <v>53</v>
      </c>
      <c r="B470" s="119" t="s">
        <v>584</v>
      </c>
      <c r="C470" s="120"/>
      <c r="D470" s="121"/>
    </row>
    <row r="471" spans="1:4" ht="9.9499999999999993" customHeight="1" x14ac:dyDescent="0.2">
      <c r="A471" s="88">
        <v>45065</v>
      </c>
      <c r="B471" s="122" t="s">
        <v>585</v>
      </c>
      <c r="C471" s="123" t="s">
        <v>164</v>
      </c>
      <c r="D471" s="114">
        <v>543.21</v>
      </c>
    </row>
    <row r="472" spans="1:4" ht="9.9499999999999993" customHeight="1" x14ac:dyDescent="0.2">
      <c r="A472" s="88">
        <v>45070</v>
      </c>
      <c r="B472" s="122" t="s">
        <v>586</v>
      </c>
      <c r="C472" s="123" t="s">
        <v>164</v>
      </c>
      <c r="D472" s="114">
        <v>1331.07</v>
      </c>
    </row>
    <row r="473" spans="1:4" ht="9.9499999999999993" customHeight="1" x14ac:dyDescent="0.2">
      <c r="A473" s="88">
        <v>45071</v>
      </c>
      <c r="B473" s="122" t="s">
        <v>587</v>
      </c>
      <c r="C473" s="123" t="s">
        <v>164</v>
      </c>
      <c r="D473" s="114">
        <v>1983.25</v>
      </c>
    </row>
    <row r="474" spans="1:4" ht="9.9499999999999993" customHeight="1" x14ac:dyDescent="0.2">
      <c r="A474" s="88">
        <v>45074</v>
      </c>
      <c r="B474" s="122" t="s">
        <v>588</v>
      </c>
      <c r="C474" s="123" t="s">
        <v>164</v>
      </c>
      <c r="D474" s="114">
        <v>633.57000000000005</v>
      </c>
    </row>
    <row r="475" spans="1:4" ht="9.9499999999999993" customHeight="1" x14ac:dyDescent="0.2">
      <c r="A475" s="88">
        <v>45075</v>
      </c>
      <c r="B475" s="122" t="s">
        <v>589</v>
      </c>
      <c r="C475" s="123" t="s">
        <v>164</v>
      </c>
      <c r="D475" s="114">
        <v>1597.29</v>
      </c>
    </row>
    <row r="476" spans="1:4" ht="9.9499999999999993" customHeight="1" x14ac:dyDescent="0.2">
      <c r="A476" s="88">
        <v>45080</v>
      </c>
      <c r="B476" s="122" t="s">
        <v>590</v>
      </c>
      <c r="C476" s="123" t="s">
        <v>164</v>
      </c>
      <c r="D476" s="114">
        <v>3618.43</v>
      </c>
    </row>
    <row r="477" spans="1:4" ht="9.9499999999999993" customHeight="1" x14ac:dyDescent="0.2">
      <c r="A477" s="87">
        <v>54</v>
      </c>
      <c r="B477" s="119" t="s">
        <v>591</v>
      </c>
      <c r="C477" s="120"/>
      <c r="D477" s="121"/>
    </row>
    <row r="478" spans="1:4" ht="9.9499999999999993" customHeight="1" x14ac:dyDescent="0.2">
      <c r="A478" s="88">
        <v>45085</v>
      </c>
      <c r="B478" s="122" t="s">
        <v>592</v>
      </c>
      <c r="C478" s="123" t="s">
        <v>164</v>
      </c>
      <c r="D478" s="114">
        <v>1427.07</v>
      </c>
    </row>
    <row r="479" spans="1:4" ht="9.9499999999999993" customHeight="1" x14ac:dyDescent="0.2">
      <c r="A479" s="88">
        <v>45090</v>
      </c>
      <c r="B479" s="122" t="s">
        <v>593</v>
      </c>
      <c r="C479" s="123" t="s">
        <v>164</v>
      </c>
      <c r="D479" s="114">
        <v>1962.22</v>
      </c>
    </row>
    <row r="480" spans="1:4" ht="9.9499999999999993" customHeight="1" x14ac:dyDescent="0.2">
      <c r="A480" s="88">
        <v>45095</v>
      </c>
      <c r="B480" s="122" t="s">
        <v>594</v>
      </c>
      <c r="C480" s="123" t="s">
        <v>164</v>
      </c>
      <c r="D480" s="114">
        <v>2228.44</v>
      </c>
    </row>
    <row r="481" spans="1:4" ht="9.9499999999999993" customHeight="1" x14ac:dyDescent="0.2">
      <c r="A481" s="88">
        <v>45100</v>
      </c>
      <c r="B481" s="122" t="s">
        <v>595</v>
      </c>
      <c r="C481" s="123" t="s">
        <v>164</v>
      </c>
      <c r="D481" s="114">
        <v>2785.58</v>
      </c>
    </row>
    <row r="482" spans="1:4" ht="9.9499999999999993" customHeight="1" x14ac:dyDescent="0.2">
      <c r="A482" s="88">
        <v>45104</v>
      </c>
      <c r="B482" s="122" t="s">
        <v>596</v>
      </c>
      <c r="C482" s="123" t="s">
        <v>164</v>
      </c>
      <c r="D482" s="114">
        <v>3368.32</v>
      </c>
    </row>
    <row r="483" spans="1:4" ht="9.9499999999999993" customHeight="1" x14ac:dyDescent="0.2">
      <c r="A483" s="88">
        <v>45105</v>
      </c>
      <c r="B483" s="122" t="s">
        <v>597</v>
      </c>
      <c r="C483" s="123" t="s">
        <v>164</v>
      </c>
      <c r="D483" s="114">
        <v>5732.87</v>
      </c>
    </row>
    <row r="484" spans="1:4" ht="9.9499999999999993" customHeight="1" x14ac:dyDescent="0.2">
      <c r="A484" s="87">
        <v>56</v>
      </c>
      <c r="B484" s="119" t="s">
        <v>601</v>
      </c>
      <c r="C484" s="120"/>
      <c r="D484" s="121"/>
    </row>
    <row r="485" spans="1:4" ht="21" customHeight="1" x14ac:dyDescent="0.2">
      <c r="A485" s="88">
        <v>45135</v>
      </c>
      <c r="B485" s="122" t="s">
        <v>602</v>
      </c>
      <c r="C485" s="123" t="s">
        <v>164</v>
      </c>
      <c r="D485" s="114">
        <v>99.54</v>
      </c>
    </row>
    <row r="486" spans="1:4" ht="21" customHeight="1" x14ac:dyDescent="0.2">
      <c r="A486" s="88">
        <v>45140</v>
      </c>
      <c r="B486" s="122" t="s">
        <v>603</v>
      </c>
      <c r="C486" s="123" t="s">
        <v>164</v>
      </c>
      <c r="D486" s="114">
        <v>64.72</v>
      </c>
    </row>
    <row r="487" spans="1:4" ht="21" customHeight="1" x14ac:dyDescent="0.2">
      <c r="A487" s="87">
        <v>122312</v>
      </c>
      <c r="B487" s="119" t="s">
        <v>605</v>
      </c>
      <c r="C487" s="120"/>
      <c r="D487" s="121"/>
    </row>
    <row r="488" spans="1:4" ht="21" customHeight="1" x14ac:dyDescent="0.2">
      <c r="A488" s="88">
        <v>45033</v>
      </c>
      <c r="B488" s="122" t="s">
        <v>606</v>
      </c>
      <c r="C488" s="123" t="s">
        <v>159</v>
      </c>
      <c r="D488" s="114">
        <v>171.45</v>
      </c>
    </row>
    <row r="489" spans="1:4" ht="9.9499999999999993" customHeight="1" x14ac:dyDescent="0.2">
      <c r="A489" s="88">
        <v>45038</v>
      </c>
      <c r="B489" s="122" t="s">
        <v>607</v>
      </c>
      <c r="C489" s="123" t="s">
        <v>159</v>
      </c>
      <c r="D489" s="114">
        <v>220.99</v>
      </c>
    </row>
    <row r="490" spans="1:4" ht="9.9499999999999993" customHeight="1" x14ac:dyDescent="0.2">
      <c r="A490" s="88">
        <v>45145</v>
      </c>
      <c r="B490" s="122" t="s">
        <v>608</v>
      </c>
      <c r="C490" s="123" t="s">
        <v>159</v>
      </c>
      <c r="D490" s="114">
        <v>92.71</v>
      </c>
    </row>
    <row r="491" spans="1:4" ht="21" customHeight="1" x14ac:dyDescent="0.2">
      <c r="A491" s="88">
        <v>45150</v>
      </c>
      <c r="B491" s="122" t="s">
        <v>609</v>
      </c>
      <c r="C491" s="123" t="s">
        <v>159</v>
      </c>
      <c r="D491" s="114">
        <v>110.86</v>
      </c>
    </row>
    <row r="492" spans="1:4" ht="21" customHeight="1" x14ac:dyDescent="0.2">
      <c r="A492" s="88">
        <v>45155</v>
      </c>
      <c r="B492" s="122" t="s">
        <v>610</v>
      </c>
      <c r="C492" s="123" t="s">
        <v>611</v>
      </c>
      <c r="D492" s="114">
        <v>14.13</v>
      </c>
    </row>
    <row r="493" spans="1:4" ht="21" customHeight="1" x14ac:dyDescent="0.2">
      <c r="A493" s="87">
        <v>122346</v>
      </c>
      <c r="B493" s="119" t="s">
        <v>754</v>
      </c>
      <c r="C493" s="120"/>
      <c r="D493" s="121"/>
    </row>
    <row r="494" spans="1:4" ht="21" customHeight="1" x14ac:dyDescent="0.2">
      <c r="A494" s="88">
        <v>45050</v>
      </c>
      <c r="B494" s="122" t="s">
        <v>580</v>
      </c>
      <c r="C494" s="123" t="s">
        <v>164</v>
      </c>
      <c r="D494" s="114">
        <v>523.07000000000005</v>
      </c>
    </row>
    <row r="495" spans="1:4" ht="21" customHeight="1" x14ac:dyDescent="0.2">
      <c r="A495" s="88">
        <v>45053</v>
      </c>
      <c r="B495" s="122" t="s">
        <v>755</v>
      </c>
      <c r="C495" s="123" t="s">
        <v>164</v>
      </c>
      <c r="D495" s="114">
        <v>637.57000000000005</v>
      </c>
    </row>
    <row r="496" spans="1:4" ht="12" customHeight="1" x14ac:dyDescent="0.2">
      <c r="A496" s="88">
        <v>45054</v>
      </c>
      <c r="B496" s="122" t="s">
        <v>756</v>
      </c>
      <c r="C496" s="123" t="s">
        <v>164</v>
      </c>
      <c r="D496" s="114">
        <v>733.56</v>
      </c>
    </row>
    <row r="497" spans="1:4" ht="21" customHeight="1" x14ac:dyDescent="0.2">
      <c r="A497" s="88">
        <v>45141</v>
      </c>
      <c r="B497" s="122" t="s">
        <v>757</v>
      </c>
      <c r="C497" s="123" t="s">
        <v>164</v>
      </c>
      <c r="D497" s="114">
        <v>690.77</v>
      </c>
    </row>
    <row r="498" spans="1:4" ht="21" customHeight="1" x14ac:dyDescent="0.2">
      <c r="A498" s="88">
        <v>45142</v>
      </c>
      <c r="B498" s="122" t="s">
        <v>758</v>
      </c>
      <c r="C498" s="123" t="s">
        <v>164</v>
      </c>
      <c r="D498" s="114">
        <v>707.99</v>
      </c>
    </row>
    <row r="499" spans="1:4" ht="21" customHeight="1" x14ac:dyDescent="0.2">
      <c r="A499" s="88">
        <v>45143</v>
      </c>
      <c r="B499" s="122" t="s">
        <v>759</v>
      </c>
      <c r="C499" s="123" t="s">
        <v>164</v>
      </c>
      <c r="D499" s="114">
        <v>728.6</v>
      </c>
    </row>
    <row r="500" spans="1:4" ht="21" customHeight="1" x14ac:dyDescent="0.2">
      <c r="A500" s="88">
        <v>45144</v>
      </c>
      <c r="B500" s="122" t="s">
        <v>760</v>
      </c>
      <c r="C500" s="123" t="s">
        <v>164</v>
      </c>
      <c r="D500" s="114">
        <v>762.09</v>
      </c>
    </row>
    <row r="501" spans="1:4" ht="21" customHeight="1" x14ac:dyDescent="0.2">
      <c r="A501" s="88">
        <v>45146</v>
      </c>
      <c r="B501" s="122" t="s">
        <v>761</v>
      </c>
      <c r="C501" s="123" t="s">
        <v>164</v>
      </c>
      <c r="D501" s="114">
        <v>797.17</v>
      </c>
    </row>
    <row r="502" spans="1:4" ht="21" customHeight="1" x14ac:dyDescent="0.2">
      <c r="A502" s="88">
        <v>45152</v>
      </c>
      <c r="B502" s="122" t="s">
        <v>762</v>
      </c>
      <c r="C502" s="123" t="s">
        <v>164</v>
      </c>
      <c r="D502" s="114">
        <v>776</v>
      </c>
    </row>
    <row r="503" spans="1:4" ht="9.9499999999999993" customHeight="1" x14ac:dyDescent="0.2">
      <c r="A503" s="88">
        <v>45153</v>
      </c>
      <c r="B503" s="122" t="s">
        <v>763</v>
      </c>
      <c r="C503" s="123" t="s">
        <v>164</v>
      </c>
      <c r="D503" s="114">
        <v>792.9</v>
      </c>
    </row>
    <row r="504" spans="1:4" ht="9.9499999999999993" customHeight="1" x14ac:dyDescent="0.2">
      <c r="A504" s="88">
        <v>45154</v>
      </c>
      <c r="B504" s="122" t="s">
        <v>764</v>
      </c>
      <c r="C504" s="123" t="s">
        <v>164</v>
      </c>
      <c r="D504" s="114">
        <v>813.2</v>
      </c>
    </row>
    <row r="505" spans="1:4" ht="9.9499999999999993" customHeight="1" x14ac:dyDescent="0.2">
      <c r="A505" s="88">
        <v>45156</v>
      </c>
      <c r="B505" s="122" t="s">
        <v>765</v>
      </c>
      <c r="C505" s="123" t="s">
        <v>164</v>
      </c>
      <c r="D505" s="114">
        <v>841.98</v>
      </c>
    </row>
    <row r="506" spans="1:4" ht="9.9499999999999993" customHeight="1" x14ac:dyDescent="0.2">
      <c r="A506" s="88">
        <v>45157</v>
      </c>
      <c r="B506" s="122" t="s">
        <v>766</v>
      </c>
      <c r="C506" s="123" t="s">
        <v>164</v>
      </c>
      <c r="D506" s="114">
        <v>871.86</v>
      </c>
    </row>
    <row r="507" spans="1:4" ht="9.9499999999999993" customHeight="1" x14ac:dyDescent="0.2">
      <c r="A507" s="88">
        <v>45160</v>
      </c>
      <c r="B507" s="122" t="s">
        <v>581</v>
      </c>
      <c r="C507" s="123" t="s">
        <v>164</v>
      </c>
      <c r="D507" s="114">
        <v>551.33000000000004</v>
      </c>
    </row>
    <row r="508" spans="1:4" ht="9.9499999999999993" customHeight="1" x14ac:dyDescent="0.2">
      <c r="A508" s="88">
        <v>45165</v>
      </c>
      <c r="B508" s="122" t="s">
        <v>598</v>
      </c>
      <c r="C508" s="123" t="s">
        <v>164</v>
      </c>
      <c r="D508" s="114">
        <v>574.61</v>
      </c>
    </row>
    <row r="509" spans="1:4" ht="9.9499999999999993" customHeight="1" x14ac:dyDescent="0.2">
      <c r="A509" s="88">
        <v>45166</v>
      </c>
      <c r="B509" s="122" t="s">
        <v>599</v>
      </c>
      <c r="C509" s="123" t="s">
        <v>164</v>
      </c>
      <c r="D509" s="114">
        <v>603.24</v>
      </c>
    </row>
    <row r="510" spans="1:4" ht="9.9499999999999993" customHeight="1" x14ac:dyDescent="0.2">
      <c r="A510" s="88">
        <v>45167</v>
      </c>
      <c r="B510" s="122" t="s">
        <v>600</v>
      </c>
      <c r="C510" s="123" t="s">
        <v>164</v>
      </c>
      <c r="D510" s="114">
        <v>641.08000000000004</v>
      </c>
    </row>
    <row r="511" spans="1:4" ht="9.9499999999999993" customHeight="1" x14ac:dyDescent="0.2">
      <c r="A511" s="88">
        <v>45168</v>
      </c>
      <c r="B511" s="122" t="s">
        <v>767</v>
      </c>
      <c r="C511" s="123" t="s">
        <v>164</v>
      </c>
      <c r="D511" s="114">
        <v>723.9</v>
      </c>
    </row>
    <row r="512" spans="1:4" ht="9.9499999999999993" customHeight="1" x14ac:dyDescent="0.2">
      <c r="A512" s="88">
        <v>45250</v>
      </c>
      <c r="B512" s="122" t="s">
        <v>631</v>
      </c>
      <c r="C512" s="123" t="s">
        <v>164</v>
      </c>
      <c r="D512" s="114">
        <v>438.62</v>
      </c>
    </row>
    <row r="513" spans="1:4" ht="9.9499999999999993" customHeight="1" x14ac:dyDescent="0.2">
      <c r="A513" s="87">
        <v>105945</v>
      </c>
      <c r="B513" s="119" t="s">
        <v>612</v>
      </c>
      <c r="C513" s="120"/>
      <c r="D513" s="121"/>
    </row>
    <row r="514" spans="1:4" ht="9.9499999999999993" customHeight="1" x14ac:dyDescent="0.2">
      <c r="A514" s="115" t="s">
        <v>618</v>
      </c>
      <c r="B514" s="86"/>
      <c r="C514" s="112"/>
      <c r="D514" s="113"/>
    </row>
    <row r="515" spans="1:4" ht="9.9499999999999993" customHeight="1" x14ac:dyDescent="0.2">
      <c r="A515" s="116" t="s">
        <v>153</v>
      </c>
      <c r="B515" s="116" t="s">
        <v>154</v>
      </c>
      <c r="C515" s="117" t="s">
        <v>155</v>
      </c>
      <c r="D515" s="118" t="s">
        <v>156</v>
      </c>
    </row>
    <row r="516" spans="1:4" ht="9.9499999999999993" customHeight="1" x14ac:dyDescent="0.2">
      <c r="A516" s="88">
        <v>45701</v>
      </c>
      <c r="B516" s="122" t="s">
        <v>613</v>
      </c>
      <c r="C516" s="123" t="s">
        <v>611</v>
      </c>
      <c r="D516" s="114">
        <v>16.059999999999999</v>
      </c>
    </row>
    <row r="517" spans="1:4" ht="9.9499999999999993" customHeight="1" x14ac:dyDescent="0.2">
      <c r="A517" s="88">
        <v>45702</v>
      </c>
      <c r="B517" s="122" t="s">
        <v>614</v>
      </c>
      <c r="C517" s="123" t="s">
        <v>611</v>
      </c>
      <c r="D517" s="114">
        <v>15.97</v>
      </c>
    </row>
    <row r="518" spans="1:4" ht="9.9499999999999993" customHeight="1" x14ac:dyDescent="0.2">
      <c r="A518" s="88">
        <v>45710</v>
      </c>
      <c r="B518" s="122" t="s">
        <v>615</v>
      </c>
      <c r="C518" s="123" t="s">
        <v>308</v>
      </c>
      <c r="D518" s="114">
        <v>34.200000000000003</v>
      </c>
    </row>
    <row r="519" spans="1:4" ht="9.9499999999999993" customHeight="1" x14ac:dyDescent="0.2">
      <c r="A519" s="88">
        <v>45715</v>
      </c>
      <c r="B519" s="122" t="s">
        <v>616</v>
      </c>
      <c r="C519" s="123" t="s">
        <v>308</v>
      </c>
      <c r="D519" s="114">
        <v>41.92</v>
      </c>
    </row>
    <row r="520" spans="1:4" ht="9.9499999999999993" customHeight="1" x14ac:dyDescent="0.2">
      <c r="A520" s="88">
        <v>45720</v>
      </c>
      <c r="B520" s="122" t="s">
        <v>617</v>
      </c>
      <c r="C520" s="123" t="s">
        <v>308</v>
      </c>
      <c r="D520" s="114">
        <v>37.89</v>
      </c>
    </row>
    <row r="521" spans="1:4" ht="9.9499999999999993" customHeight="1" x14ac:dyDescent="0.2">
      <c r="A521" s="88">
        <v>45725</v>
      </c>
      <c r="B521" s="122" t="s">
        <v>619</v>
      </c>
      <c r="C521" s="123" t="s">
        <v>308</v>
      </c>
      <c r="D521" s="114">
        <v>46.39</v>
      </c>
    </row>
    <row r="522" spans="1:4" ht="9.9499999999999993" customHeight="1" x14ac:dyDescent="0.2">
      <c r="A522" s="88">
        <v>45730</v>
      </c>
      <c r="B522" s="122" t="s">
        <v>620</v>
      </c>
      <c r="C522" s="123" t="s">
        <v>161</v>
      </c>
      <c r="D522" s="114">
        <v>1051.6500000000001</v>
      </c>
    </row>
    <row r="523" spans="1:4" ht="9.9499999999999993" customHeight="1" x14ac:dyDescent="0.2">
      <c r="A523" s="88">
        <v>45735</v>
      </c>
      <c r="B523" s="122" t="s">
        <v>621</v>
      </c>
      <c r="C523" s="123" t="s">
        <v>161</v>
      </c>
      <c r="D523" s="114">
        <v>1662.22</v>
      </c>
    </row>
    <row r="524" spans="1:4" ht="9.9499999999999993" customHeight="1" x14ac:dyDescent="0.2">
      <c r="A524" s="88">
        <v>45740</v>
      </c>
      <c r="B524" s="122" t="s">
        <v>622</v>
      </c>
      <c r="C524" s="123" t="s">
        <v>161</v>
      </c>
      <c r="D524" s="114">
        <v>1167.56</v>
      </c>
    </row>
    <row r="525" spans="1:4" ht="9.9499999999999993" customHeight="1" x14ac:dyDescent="0.2">
      <c r="A525" s="88">
        <v>45745</v>
      </c>
      <c r="B525" s="122" t="s">
        <v>623</v>
      </c>
      <c r="C525" s="123" t="s">
        <v>161</v>
      </c>
      <c r="D525" s="114">
        <v>1989.94</v>
      </c>
    </row>
    <row r="526" spans="1:4" ht="9.9499999999999993" customHeight="1" x14ac:dyDescent="0.2">
      <c r="A526" s="87">
        <v>61</v>
      </c>
      <c r="B526" s="119" t="s">
        <v>624</v>
      </c>
      <c r="C526" s="120"/>
      <c r="D526" s="121"/>
    </row>
    <row r="527" spans="1:4" ht="9.9499999999999993" customHeight="1" x14ac:dyDescent="0.2">
      <c r="A527" s="88">
        <v>45030</v>
      </c>
      <c r="B527" s="122" t="s">
        <v>579</v>
      </c>
      <c r="C527" s="123" t="s">
        <v>164</v>
      </c>
      <c r="D527" s="114">
        <v>180.01</v>
      </c>
    </row>
    <row r="528" spans="1:4" ht="9.9499999999999993" customHeight="1" x14ac:dyDescent="0.2">
      <c r="A528" s="88">
        <v>45055</v>
      </c>
      <c r="B528" s="122" t="s">
        <v>582</v>
      </c>
      <c r="C528" s="123" t="s">
        <v>159</v>
      </c>
      <c r="D528" s="114">
        <v>615.17999999999995</v>
      </c>
    </row>
    <row r="529" spans="1:4" ht="9.9499999999999993" customHeight="1" x14ac:dyDescent="0.2">
      <c r="A529" s="88">
        <v>45060</v>
      </c>
      <c r="B529" s="122" t="s">
        <v>583</v>
      </c>
      <c r="C529" s="123" t="s">
        <v>164</v>
      </c>
      <c r="D529" s="114">
        <v>79.36</v>
      </c>
    </row>
    <row r="530" spans="1:4" ht="9.9499999999999993" customHeight="1" x14ac:dyDescent="0.2">
      <c r="A530" s="88">
        <v>45137</v>
      </c>
      <c r="B530" s="122" t="s">
        <v>768</v>
      </c>
      <c r="C530" s="123" t="s">
        <v>164</v>
      </c>
      <c r="D530" s="114">
        <v>71.38</v>
      </c>
    </row>
    <row r="531" spans="1:4" ht="21" customHeight="1" x14ac:dyDescent="0.2">
      <c r="A531" s="88">
        <v>45151</v>
      </c>
      <c r="B531" s="122" t="s">
        <v>604</v>
      </c>
      <c r="C531" s="123" t="s">
        <v>161</v>
      </c>
      <c r="D531" s="114">
        <v>108.27</v>
      </c>
    </row>
    <row r="532" spans="1:4" ht="21" customHeight="1" x14ac:dyDescent="0.2">
      <c r="A532" s="88">
        <v>45220</v>
      </c>
      <c r="B532" s="122" t="s">
        <v>625</v>
      </c>
      <c r="C532" s="123" t="s">
        <v>159</v>
      </c>
      <c r="D532" s="114">
        <v>3.23</v>
      </c>
    </row>
    <row r="533" spans="1:4" ht="21" customHeight="1" x14ac:dyDescent="0.2">
      <c r="A533" s="88">
        <v>45221</v>
      </c>
      <c r="B533" s="122" t="s">
        <v>626</v>
      </c>
      <c r="C533" s="123" t="s">
        <v>159</v>
      </c>
      <c r="D533" s="114">
        <v>4.32</v>
      </c>
    </row>
    <row r="534" spans="1:4" ht="21" customHeight="1" x14ac:dyDescent="0.2">
      <c r="A534" s="88">
        <v>45225</v>
      </c>
      <c r="B534" s="122" t="s">
        <v>627</v>
      </c>
      <c r="C534" s="123" t="s">
        <v>159</v>
      </c>
      <c r="D534" s="114">
        <v>69.53</v>
      </c>
    </row>
    <row r="535" spans="1:4" ht="21" customHeight="1" x14ac:dyDescent="0.2">
      <c r="A535" s="88">
        <v>45230</v>
      </c>
      <c r="B535" s="122" t="s">
        <v>628</v>
      </c>
      <c r="C535" s="123" t="s">
        <v>161</v>
      </c>
      <c r="D535" s="114">
        <v>9.15</v>
      </c>
    </row>
    <row r="536" spans="1:4" ht="9.9499999999999993" customHeight="1" x14ac:dyDescent="0.2">
      <c r="A536" s="88">
        <v>45235</v>
      </c>
      <c r="B536" s="122" t="s">
        <v>629</v>
      </c>
      <c r="C536" s="123" t="s">
        <v>611</v>
      </c>
      <c r="D536" s="114">
        <v>56.01</v>
      </c>
    </row>
    <row r="537" spans="1:4" ht="9.9499999999999993" customHeight="1" x14ac:dyDescent="0.2">
      <c r="A537" s="88">
        <v>45245</v>
      </c>
      <c r="B537" s="122" t="s">
        <v>630</v>
      </c>
      <c r="C537" s="123" t="s">
        <v>159</v>
      </c>
      <c r="D537" s="114">
        <v>3.78</v>
      </c>
    </row>
    <row r="538" spans="1:4" ht="9.9499999999999993" customHeight="1" x14ac:dyDescent="0.2">
      <c r="A538" s="87">
        <v>58</v>
      </c>
      <c r="B538" s="119" t="s">
        <v>632</v>
      </c>
      <c r="C538" s="120"/>
      <c r="D538" s="121"/>
    </row>
    <row r="539" spans="1:4" ht="9.9499999999999993" customHeight="1" x14ac:dyDescent="0.2">
      <c r="A539" s="88">
        <v>40436</v>
      </c>
      <c r="B539" s="122" t="s">
        <v>633</v>
      </c>
      <c r="C539" s="123" t="s">
        <v>166</v>
      </c>
      <c r="D539" s="114">
        <v>2.27</v>
      </c>
    </row>
    <row r="540" spans="1:4" ht="9.9499999999999993" customHeight="1" x14ac:dyDescent="0.2">
      <c r="A540" s="88">
        <v>40438</v>
      </c>
      <c r="B540" s="122" t="s">
        <v>634</v>
      </c>
      <c r="C540" s="123" t="s">
        <v>276</v>
      </c>
      <c r="D540" s="114">
        <v>1.54</v>
      </c>
    </row>
    <row r="541" spans="1:4" ht="9.9499999999999993" customHeight="1" x14ac:dyDescent="0.2">
      <c r="A541" s="88">
        <v>40451</v>
      </c>
      <c r="B541" s="122" t="s">
        <v>635</v>
      </c>
      <c r="C541" s="123" t="s">
        <v>276</v>
      </c>
      <c r="D541" s="114">
        <v>0.75</v>
      </c>
    </row>
    <row r="542" spans="1:4" ht="21" customHeight="1" x14ac:dyDescent="0.2">
      <c r="A542" s="88">
        <v>40452</v>
      </c>
      <c r="B542" s="122" t="s">
        <v>636</v>
      </c>
      <c r="C542" s="123" t="s">
        <v>276</v>
      </c>
      <c r="D542" s="114">
        <v>0.75</v>
      </c>
    </row>
    <row r="543" spans="1:4" ht="21" customHeight="1" x14ac:dyDescent="0.2">
      <c r="A543" s="88">
        <v>40453</v>
      </c>
      <c r="B543" s="122" t="s">
        <v>637</v>
      </c>
      <c r="C543" s="123" t="s">
        <v>276</v>
      </c>
      <c r="D543" s="114">
        <v>0.75</v>
      </c>
    </row>
    <row r="544" spans="1:4" ht="21" customHeight="1" x14ac:dyDescent="0.2">
      <c r="A544" s="88">
        <v>40454</v>
      </c>
      <c r="B544" s="122" t="s">
        <v>638</v>
      </c>
      <c r="C544" s="123" t="s">
        <v>276</v>
      </c>
      <c r="D544" s="114">
        <v>0.8</v>
      </c>
    </row>
    <row r="545" spans="1:4" ht="21" customHeight="1" x14ac:dyDescent="0.2">
      <c r="A545" s="88">
        <v>45201</v>
      </c>
      <c r="B545" s="122" t="s">
        <v>769</v>
      </c>
      <c r="C545" s="123" t="s">
        <v>642</v>
      </c>
      <c r="D545" s="114">
        <v>69.11</v>
      </c>
    </row>
    <row r="546" spans="1:4" ht="12" customHeight="1" x14ac:dyDescent="0.2">
      <c r="A546" s="88">
        <v>45203</v>
      </c>
      <c r="B546" s="122" t="s">
        <v>770</v>
      </c>
      <c r="C546" s="123" t="s">
        <v>642</v>
      </c>
      <c r="D546" s="114">
        <v>46.08</v>
      </c>
    </row>
    <row r="547" spans="1:4" ht="21" customHeight="1" x14ac:dyDescent="0.2">
      <c r="A547" s="88">
        <v>45205</v>
      </c>
      <c r="B547" s="122" t="s">
        <v>639</v>
      </c>
      <c r="C547" s="123" t="s">
        <v>276</v>
      </c>
      <c r="D547" s="114">
        <v>0.91</v>
      </c>
    </row>
    <row r="548" spans="1:4" ht="21" customHeight="1" x14ac:dyDescent="0.2">
      <c r="A548" s="88">
        <v>45206</v>
      </c>
      <c r="B548" s="122" t="s">
        <v>640</v>
      </c>
      <c r="C548" s="123" t="s">
        <v>276</v>
      </c>
      <c r="D548" s="114">
        <v>0.84</v>
      </c>
    </row>
    <row r="549" spans="1:4" ht="9.9499999999999993" customHeight="1" x14ac:dyDescent="0.2">
      <c r="A549" s="88">
        <v>45207</v>
      </c>
      <c r="B549" s="122" t="s">
        <v>641</v>
      </c>
      <c r="C549" s="123" t="s">
        <v>642</v>
      </c>
      <c r="D549" s="114">
        <v>6.03</v>
      </c>
    </row>
    <row r="550" spans="1:4" ht="9.9499999999999993" customHeight="1" x14ac:dyDescent="0.2">
      <c r="A550" s="88">
        <v>45208</v>
      </c>
      <c r="B550" s="122" t="s">
        <v>643</v>
      </c>
      <c r="C550" s="123" t="s">
        <v>642</v>
      </c>
      <c r="D550" s="114">
        <v>9.64</v>
      </c>
    </row>
    <row r="551" spans="1:4" ht="9.9499999999999993" customHeight="1" x14ac:dyDescent="0.2">
      <c r="A551" s="88">
        <v>45209</v>
      </c>
      <c r="B551" s="122" t="s">
        <v>644</v>
      </c>
      <c r="C551" s="123" t="s">
        <v>642</v>
      </c>
      <c r="D551" s="114">
        <v>22.1</v>
      </c>
    </row>
    <row r="552" spans="1:4" ht="12" customHeight="1" x14ac:dyDescent="0.2">
      <c r="A552" s="88">
        <v>45210</v>
      </c>
      <c r="B552" s="122" t="s">
        <v>645</v>
      </c>
      <c r="C552" s="123" t="s">
        <v>642</v>
      </c>
      <c r="D552" s="114">
        <v>27.13</v>
      </c>
    </row>
    <row r="553" spans="1:4" ht="21" customHeight="1" x14ac:dyDescent="0.2">
      <c r="A553" s="88">
        <v>47049</v>
      </c>
      <c r="B553" s="122" t="s">
        <v>646</v>
      </c>
      <c r="C553" s="123" t="s">
        <v>276</v>
      </c>
      <c r="D553" s="114">
        <v>1.47</v>
      </c>
    </row>
    <row r="554" spans="1:4" x14ac:dyDescent="0.2">
      <c r="A554" s="88">
        <v>47050</v>
      </c>
      <c r="B554" s="122" t="s">
        <v>647</v>
      </c>
      <c r="C554" s="123" t="s">
        <v>276</v>
      </c>
      <c r="D554" s="114">
        <v>1.47</v>
      </c>
    </row>
    <row r="555" spans="1:4" ht="13.9" customHeight="1" x14ac:dyDescent="0.2">
      <c r="A555" s="87">
        <v>108280</v>
      </c>
      <c r="B555" s="119" t="s">
        <v>648</v>
      </c>
      <c r="C555" s="120"/>
      <c r="D555" s="121"/>
    </row>
    <row r="556" spans="1:4" ht="13.9" customHeight="1" x14ac:dyDescent="0.2">
      <c r="A556" s="88">
        <v>42100</v>
      </c>
      <c r="B556" s="122" t="s">
        <v>649</v>
      </c>
      <c r="C556" s="123" t="s">
        <v>161</v>
      </c>
      <c r="D556" s="114">
        <v>106864.15</v>
      </c>
    </row>
    <row r="557" spans="1:4" ht="13.9" customHeight="1" x14ac:dyDescent="0.2">
      <c r="A557" s="88">
        <v>42110</v>
      </c>
      <c r="B557" s="122" t="s">
        <v>650</v>
      </c>
      <c r="C557" s="123" t="s">
        <v>161</v>
      </c>
      <c r="D557" s="114">
        <v>89398.1</v>
      </c>
    </row>
    <row r="558" spans="1:4" ht="13.9" customHeight="1" x14ac:dyDescent="0.2">
      <c r="A558" s="88">
        <v>42120</v>
      </c>
      <c r="B558" s="122" t="s">
        <v>651</v>
      </c>
      <c r="C558" s="123" t="s">
        <v>161</v>
      </c>
      <c r="D558" s="114">
        <v>877872.87</v>
      </c>
    </row>
    <row r="559" spans="1:4" x14ac:dyDescent="0.2">
      <c r="A559" s="88">
        <v>42130</v>
      </c>
      <c r="B559" s="122" t="s">
        <v>652</v>
      </c>
      <c r="C559" s="123" t="s">
        <v>161</v>
      </c>
      <c r="D559" s="114">
        <v>587583.86</v>
      </c>
    </row>
    <row r="560" spans="1:4" x14ac:dyDescent="0.2">
      <c r="A560" s="88">
        <v>42140</v>
      </c>
      <c r="B560" s="122" t="s">
        <v>653</v>
      </c>
      <c r="C560" s="123" t="s">
        <v>161</v>
      </c>
      <c r="D560" s="114">
        <v>3035347.85</v>
      </c>
    </row>
    <row r="561" spans="1:4" ht="13.9" customHeight="1" x14ac:dyDescent="0.2">
      <c r="A561" s="88">
        <v>42150</v>
      </c>
      <c r="B561" s="122" t="s">
        <v>654</v>
      </c>
      <c r="C561" s="123" t="s">
        <v>161</v>
      </c>
      <c r="D561" s="114">
        <v>2415066.2400000002</v>
      </c>
    </row>
    <row r="562" spans="1:4" x14ac:dyDescent="0.2">
      <c r="A562" s="88">
        <v>42160</v>
      </c>
      <c r="B562" s="122" t="s">
        <v>655</v>
      </c>
      <c r="C562" s="123" t="s">
        <v>161</v>
      </c>
      <c r="D562" s="114">
        <v>8529751.8399999999</v>
      </c>
    </row>
    <row r="563" spans="1:4" x14ac:dyDescent="0.2">
      <c r="A563" s="88">
        <v>42170</v>
      </c>
      <c r="B563" s="122" t="s">
        <v>656</v>
      </c>
      <c r="C563" s="123" t="s">
        <v>161</v>
      </c>
      <c r="D563" s="114">
        <v>5111868.68</v>
      </c>
    </row>
    <row r="564" spans="1:4" ht="14.25" x14ac:dyDescent="0.2">
      <c r="A564" s="115" t="s">
        <v>668</v>
      </c>
      <c r="B564" s="86"/>
      <c r="C564" s="112"/>
      <c r="D564" s="113"/>
    </row>
    <row r="565" spans="1:4" ht="24" x14ac:dyDescent="0.2">
      <c r="A565" s="116" t="s">
        <v>153</v>
      </c>
      <c r="B565" s="116" t="s">
        <v>154</v>
      </c>
      <c r="C565" s="117" t="s">
        <v>155</v>
      </c>
      <c r="D565" s="118" t="s">
        <v>156</v>
      </c>
    </row>
    <row r="566" spans="1:4" x14ac:dyDescent="0.2">
      <c r="A566" s="88">
        <v>42180</v>
      </c>
      <c r="B566" s="122" t="s">
        <v>657</v>
      </c>
      <c r="C566" s="123" t="s">
        <v>161</v>
      </c>
      <c r="D566" s="114">
        <v>14077019.949999999</v>
      </c>
    </row>
    <row r="567" spans="1:4" x14ac:dyDescent="0.2">
      <c r="A567" s="88">
        <v>42190</v>
      </c>
      <c r="B567" s="122" t="s">
        <v>658</v>
      </c>
      <c r="C567" s="123" t="s">
        <v>161</v>
      </c>
      <c r="D567" s="114">
        <v>216955.46</v>
      </c>
    </row>
    <row r="568" spans="1:4" x14ac:dyDescent="0.2">
      <c r="A568" s="87">
        <v>109353</v>
      </c>
      <c r="B568" s="119" t="s">
        <v>659</v>
      </c>
      <c r="C568" s="120"/>
      <c r="D568" s="114"/>
    </row>
    <row r="569" spans="1:4" x14ac:dyDescent="0.2">
      <c r="A569" s="88">
        <v>42200</v>
      </c>
      <c r="B569" s="122" t="s">
        <v>660</v>
      </c>
      <c r="C569" s="123" t="s">
        <v>161</v>
      </c>
      <c r="D569" s="114">
        <v>124052.19</v>
      </c>
    </row>
    <row r="570" spans="1:4" x14ac:dyDescent="0.2">
      <c r="A570" s="88">
        <v>42210</v>
      </c>
      <c r="B570" s="122" t="s">
        <v>661</v>
      </c>
      <c r="C570" s="123" t="s">
        <v>161</v>
      </c>
      <c r="D570" s="114">
        <v>108628.81</v>
      </c>
    </row>
    <row r="571" spans="1:4" x14ac:dyDescent="0.2">
      <c r="A571" s="88">
        <v>42220</v>
      </c>
      <c r="B571" s="122" t="s">
        <v>662</v>
      </c>
      <c r="C571" s="123" t="s">
        <v>161</v>
      </c>
      <c r="D571" s="114">
        <v>509888.01</v>
      </c>
    </row>
    <row r="572" spans="1:4" x14ac:dyDescent="0.2">
      <c r="A572" s="88">
        <v>42230</v>
      </c>
      <c r="B572" s="122" t="s">
        <v>663</v>
      </c>
      <c r="C572" s="123" t="s">
        <v>161</v>
      </c>
      <c r="D572" s="114">
        <v>484170.38</v>
      </c>
    </row>
    <row r="573" spans="1:4" x14ac:dyDescent="0.2">
      <c r="A573" s="88">
        <v>42240</v>
      </c>
      <c r="B573" s="122" t="s">
        <v>664</v>
      </c>
      <c r="C573" s="123" t="s">
        <v>161</v>
      </c>
      <c r="D573" s="114">
        <v>1415395.77</v>
      </c>
    </row>
    <row r="574" spans="1:4" x14ac:dyDescent="0.2">
      <c r="A574" s="88">
        <v>42250</v>
      </c>
      <c r="B574" s="122" t="s">
        <v>665</v>
      </c>
      <c r="C574" s="123" t="s">
        <v>161</v>
      </c>
      <c r="D574" s="114">
        <v>1131773.1499999999</v>
      </c>
    </row>
    <row r="575" spans="1:4" x14ac:dyDescent="0.2">
      <c r="A575" s="88">
        <v>42260</v>
      </c>
      <c r="B575" s="122" t="s">
        <v>666</v>
      </c>
      <c r="C575" s="123" t="s">
        <v>161</v>
      </c>
      <c r="D575" s="114">
        <v>3486563.6</v>
      </c>
    </row>
    <row r="576" spans="1:4" x14ac:dyDescent="0.2">
      <c r="A576" s="88">
        <v>42270</v>
      </c>
      <c r="B576" s="122" t="s">
        <v>667</v>
      </c>
      <c r="C576" s="123" t="s">
        <v>161</v>
      </c>
      <c r="D576" s="114">
        <v>1824807.19</v>
      </c>
    </row>
    <row r="577" spans="1:4" x14ac:dyDescent="0.2">
      <c r="A577" s="88">
        <v>42280</v>
      </c>
      <c r="B577" s="122" t="s">
        <v>669</v>
      </c>
      <c r="C577" s="123" t="s">
        <v>161</v>
      </c>
      <c r="D577" s="114">
        <v>6736796.8700000001</v>
      </c>
    </row>
    <row r="578" spans="1:4" x14ac:dyDescent="0.2">
      <c r="A578" s="88">
        <v>42290</v>
      </c>
      <c r="B578" s="122" t="s">
        <v>670</v>
      </c>
      <c r="C578" s="123" t="s">
        <v>161</v>
      </c>
      <c r="D578" s="114">
        <v>209498.08</v>
      </c>
    </row>
    <row r="579" spans="1:4" x14ac:dyDescent="0.2">
      <c r="A579" s="87">
        <v>100007</v>
      </c>
      <c r="B579" s="119" t="s">
        <v>671</v>
      </c>
      <c r="C579" s="120"/>
      <c r="D579" s="121"/>
    </row>
    <row r="580" spans="1:4" x14ac:dyDescent="0.2">
      <c r="A580" s="88">
        <v>42301</v>
      </c>
      <c r="B580" s="122" t="s">
        <v>672</v>
      </c>
      <c r="C580" s="123" t="s">
        <v>161</v>
      </c>
      <c r="D580" s="114">
        <v>0</v>
      </c>
    </row>
    <row r="581" spans="1:4" ht="14.25" x14ac:dyDescent="0.2">
      <c r="A581" s="115" t="s">
        <v>673</v>
      </c>
      <c r="B581" s="86"/>
      <c r="C581" s="112"/>
      <c r="D581" s="1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9</vt:i4>
      </vt:variant>
    </vt:vector>
  </HeadingPairs>
  <TitlesOfParts>
    <vt:vector size="17" baseType="lpstr">
      <vt:lpstr>RESUMO</vt:lpstr>
      <vt:lpstr>Orçamento Sintético GO-210</vt:lpstr>
      <vt:lpstr>MOBI GO-210</vt:lpstr>
      <vt:lpstr>CRONOGRAMA GO-210</vt:lpstr>
      <vt:lpstr>Orçamento Sintético GO-301</vt:lpstr>
      <vt:lpstr>MOBI GO-301</vt:lpstr>
      <vt:lpstr>CRONOGRAMA GO-301</vt:lpstr>
      <vt:lpstr>Table T-247</vt:lpstr>
      <vt:lpstr>'CRONOGRAMA GO-210'!Area_de_impressao</vt:lpstr>
      <vt:lpstr>'CRONOGRAMA GO-301'!Area_de_impressao</vt:lpstr>
      <vt:lpstr>'Orçamento Sintético GO-210'!Area_de_impressao</vt:lpstr>
      <vt:lpstr>'Orçamento Sintético GO-301'!Area_de_impressao</vt:lpstr>
      <vt:lpstr>RESUMO!Area_de_impressao</vt:lpstr>
      <vt:lpstr>'CRONOGRAMA GO-210'!Titulos_de_impressao</vt:lpstr>
      <vt:lpstr>'CRONOGRAMA GO-301'!Titulos_de_impressao</vt:lpstr>
      <vt:lpstr>'Orçamento Sintético GO-210'!Titulos_de_impressao</vt:lpstr>
      <vt:lpstr>'Orçamento Sintético GO-301'!Titulos_de_impressao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Inara Lima Ferreira</cp:lastModifiedBy>
  <cp:revision>0</cp:revision>
  <cp:lastPrinted>2024-07-12T20:00:15Z</cp:lastPrinted>
  <dcterms:created xsi:type="dcterms:W3CDTF">2024-07-03T18:58:38Z</dcterms:created>
  <dcterms:modified xsi:type="dcterms:W3CDTF">2024-09-06T12:45:26Z</dcterms:modified>
</cp:coreProperties>
</file>